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3715" windowHeight="12555" activeTab="1"/>
  </bookViews>
  <sheets>
    <sheet name="세입" sheetId="1" r:id="rId1"/>
    <sheet name="세출" sheetId="2" r:id="rId2"/>
  </sheets>
  <calcPr calcId="125725"/>
</workbook>
</file>

<file path=xl/calcChain.xml><?xml version="1.0" encoding="utf-8"?>
<calcChain xmlns="http://schemas.openxmlformats.org/spreadsheetml/2006/main">
  <c r="G140" i="2"/>
  <c r="G139"/>
  <c r="F140"/>
  <c r="F139"/>
  <c r="G141"/>
  <c r="H141"/>
  <c r="I141"/>
  <c r="H140"/>
  <c r="I140"/>
  <c r="F141"/>
  <c r="H139"/>
  <c r="I139"/>
  <c r="G78"/>
  <c r="F78"/>
  <c r="I78" s="1"/>
  <c r="I77"/>
  <c r="I76"/>
  <c r="G75"/>
  <c r="F75"/>
  <c r="I74"/>
  <c r="I73"/>
  <c r="G72"/>
  <c r="F72"/>
  <c r="I72" s="1"/>
  <c r="I71"/>
  <c r="I70"/>
  <c r="H69"/>
  <c r="G69"/>
  <c r="F69"/>
  <c r="I68"/>
  <c r="I67"/>
  <c r="G66" i="1"/>
  <c r="H66"/>
  <c r="I66"/>
  <c r="G65"/>
  <c r="H65"/>
  <c r="I65"/>
  <c r="F65"/>
  <c r="F66"/>
  <c r="G64"/>
  <c r="H64"/>
  <c r="I64"/>
  <c r="F64"/>
  <c r="I69" i="2" l="1"/>
  <c r="I75"/>
</calcChain>
</file>

<file path=xl/sharedStrings.xml><?xml version="1.0" encoding="utf-8"?>
<sst xmlns="http://schemas.openxmlformats.org/spreadsheetml/2006/main" count="288" uniqueCount="72">
  <si>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</si>
  <si>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</si>
  <si>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</si>
  <si>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</si>
  <si>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</si>
  <si>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</si>
  <si>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</si>
  <si>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</si>
  <si>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</si>
  <si>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</si>
  <si>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</si>
  <si>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사업수입</t>
  </si>
  <si>
    <t>시도보조금</t>
  </si>
  <si>
    <t>시군구보조금</t>
  </si>
  <si>
    <t>보조금수입</t>
  </si>
  <si>
    <t>전입금</t>
  </si>
  <si>
    <t>이월금</t>
  </si>
  <si>
    <t>잡수입</t>
  </si>
  <si>
    <t>총합계</t>
  </si>
  <si>
    <t>보조금</t>
  </si>
  <si>
    <t>급여</t>
  </si>
  <si>
    <t>제수당</t>
  </si>
  <si>
    <t>일용잡급</t>
  </si>
  <si>
    <t>퇴직금 및 퇴직적립</t>
  </si>
  <si>
    <t>사회보험 부담금</t>
  </si>
  <si>
    <t>기타후생경비</t>
  </si>
  <si>
    <t>인건비</t>
  </si>
  <si>
    <t>기관운영비</t>
  </si>
  <si>
    <t>회의비</t>
  </si>
  <si>
    <t>업무추진비</t>
  </si>
  <si>
    <t>여비</t>
  </si>
  <si>
    <t>수용비 및 수수료</t>
  </si>
  <si>
    <t>공공요금</t>
  </si>
  <si>
    <t>제세공과금</t>
  </si>
  <si>
    <t>차량비</t>
  </si>
  <si>
    <t>기타운영비</t>
  </si>
  <si>
    <t>운영비</t>
  </si>
  <si>
    <t>사무비</t>
  </si>
  <si>
    <t>시설비</t>
  </si>
  <si>
    <t>재산조성비</t>
  </si>
  <si>
    <t>사업비</t>
  </si>
  <si>
    <t>1) 세입결산서</t>
    <phoneticPr fontId="1" type="noConversion"/>
  </si>
  <si>
    <t>2) 세출결산서</t>
    <phoneticPr fontId="1" type="noConversion"/>
  </si>
  <si>
    <t>시설부담</t>
    <phoneticPr fontId="1" type="noConversion"/>
  </si>
  <si>
    <t>법인전입금</t>
    <phoneticPr fontId="1" type="noConversion"/>
  </si>
  <si>
    <t>입소비용수입</t>
    <phoneticPr fontId="1" type="noConversion"/>
  </si>
  <si>
    <t>예금이자수입</t>
    <phoneticPr fontId="1" type="noConversion"/>
  </si>
  <si>
    <t>잡수입</t>
    <phoneticPr fontId="1" type="noConversion"/>
  </si>
  <si>
    <t>법인전입금이월금</t>
    <phoneticPr fontId="1" type="noConversion"/>
  </si>
  <si>
    <t>사업수입이월금</t>
    <phoneticPr fontId="1" type="noConversion"/>
  </si>
  <si>
    <t>보조금이자발생
이월금</t>
    <phoneticPr fontId="1" type="noConversion"/>
  </si>
  <si>
    <t>적립금</t>
    <phoneticPr fontId="1" type="noConversion"/>
  </si>
  <si>
    <t>운영충당적립금</t>
    <phoneticPr fontId="1" type="noConversion"/>
  </si>
  <si>
    <t>운영충당
적립금</t>
    <phoneticPr fontId="1" type="noConversion"/>
  </si>
  <si>
    <t>예비비</t>
    <phoneticPr fontId="1" type="noConversion"/>
  </si>
  <si>
    <t>일반사업비</t>
    <phoneticPr fontId="1" type="noConversion"/>
  </si>
  <si>
    <t>일반사업비</t>
    <phoneticPr fontId="1" type="noConversion"/>
  </si>
  <si>
    <t>홍보출판사업비</t>
    <phoneticPr fontId="1" type="noConversion"/>
  </si>
  <si>
    <t>기타사업비</t>
    <phoneticPr fontId="1" type="noConversion"/>
  </si>
  <si>
    <t>운영비</t>
    <phoneticPr fontId="1" type="noConversion"/>
  </si>
  <si>
    <t>생계비</t>
    <phoneticPr fontId="1" type="noConversion"/>
  </si>
  <si>
    <t>수용기관경비</t>
    <phoneticPr fontId="1" type="noConversion"/>
  </si>
  <si>
    <t>특별급식비</t>
    <phoneticPr fontId="1" type="noConversion"/>
  </si>
  <si>
    <t>연료비</t>
    <phoneticPr fontId="1" type="noConversion"/>
  </si>
  <si>
    <t>사업비</t>
    <phoneticPr fontId="1" type="noConversion"/>
  </si>
  <si>
    <t>사례관리사업비</t>
    <phoneticPr fontId="1" type="noConversion"/>
  </si>
  <si>
    <t>복지사업비</t>
    <phoneticPr fontId="1" type="noConversion"/>
  </si>
  <si>
    <t>신체활동지원사업비</t>
    <phoneticPr fontId="1" type="noConversion"/>
  </si>
  <si>
    <t>기능회복훈련사업비</t>
    <phoneticPr fontId="1" type="noConversion"/>
  </si>
  <si>
    <t>간호및처치사업비</t>
    <phoneticPr fontId="1" type="noConversion"/>
  </si>
  <si>
    <t>정서지원사업비</t>
    <phoneticPr fontId="1" type="noConversion"/>
  </si>
  <si>
    <t>가족지원사업비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</si>
</sst>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9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176" fontId="3" fillId="2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1" fontId="8" fillId="0" borderId="17" xfId="1" applyFont="1" applyFill="1" applyBorder="1" applyAlignment="1">
      <alignment horizontal="right" vertical="center"/>
    </xf>
    <xf numFmtId="41" fontId="8" fillId="0" borderId="17" xfId="1" applyFont="1" applyFill="1" applyBorder="1" applyAlignment="1">
      <alignment horizontal="right" vertical="center" wrapText="1"/>
    </xf>
    <xf numFmtId="41" fontId="8" fillId="0" borderId="16" xfId="1" applyFont="1" applyFill="1" applyBorder="1" applyAlignment="1">
      <alignment horizontal="right" vertical="center"/>
    </xf>
    <xf numFmtId="41" fontId="8" fillId="0" borderId="16" xfId="1" applyFont="1" applyFill="1" applyBorder="1" applyAlignment="1">
      <alignment horizontal="right" vertical="center" wrapText="1"/>
    </xf>
    <xf numFmtId="41" fontId="8" fillId="0" borderId="18" xfId="1" applyFont="1" applyFill="1" applyBorder="1" applyAlignment="1">
      <alignment horizontal="right" vertical="center" wrapText="1"/>
    </xf>
    <xf numFmtId="41" fontId="8" fillId="4" borderId="16" xfId="1" applyFont="1" applyFill="1" applyBorder="1" applyAlignment="1">
      <alignment horizontal="right" vertical="center"/>
    </xf>
    <xf numFmtId="41" fontId="8" fillId="4" borderId="16" xfId="1" applyFont="1" applyFill="1" applyBorder="1" applyAlignment="1">
      <alignment horizontal="right" vertical="center" wrapText="1"/>
    </xf>
    <xf numFmtId="41" fontId="8" fillId="4" borderId="24" xfId="1" applyFont="1" applyFill="1" applyBorder="1" applyAlignment="1">
      <alignment horizontal="right" vertical="center"/>
    </xf>
    <xf numFmtId="41" fontId="8" fillId="4" borderId="25" xfId="1" applyFont="1" applyFill="1" applyBorder="1" applyAlignment="1">
      <alignment horizontal="right" vertical="center"/>
    </xf>
    <xf numFmtId="41" fontId="8" fillId="4" borderId="26" xfId="1" applyFont="1" applyFill="1" applyBorder="1" applyAlignment="1">
      <alignment horizontal="right" vertical="center"/>
    </xf>
    <xf numFmtId="41" fontId="8" fillId="4" borderId="27" xfId="1" applyFont="1" applyFill="1" applyBorder="1" applyAlignment="1">
      <alignment horizontal="right" vertical="center"/>
    </xf>
    <xf numFmtId="41" fontId="8" fillId="4" borderId="27" xfId="1" applyFont="1" applyFill="1" applyBorder="1" applyAlignment="1">
      <alignment horizontal="right" vertical="center" wrapText="1"/>
    </xf>
    <xf numFmtId="41" fontId="8" fillId="4" borderId="28" xfId="1" applyFont="1" applyFill="1" applyBorder="1" applyAlignment="1">
      <alignment horizontal="right" vertical="center"/>
    </xf>
    <xf numFmtId="41" fontId="8" fillId="0" borderId="23" xfId="1" applyFont="1" applyFill="1" applyBorder="1" applyAlignment="1">
      <alignment horizontal="right" vertical="center"/>
    </xf>
    <xf numFmtId="41" fontId="6" fillId="2" borderId="1" xfId="1" applyFont="1" applyFill="1" applyBorder="1" applyAlignment="1">
      <alignment horizontal="right" vertical="center" wrapText="1"/>
    </xf>
    <xf numFmtId="41" fontId="6" fillId="2" borderId="6" xfId="1" applyFont="1" applyFill="1" applyBorder="1" applyAlignment="1">
      <alignment horizontal="right" vertical="center" wrapText="1"/>
    </xf>
    <xf numFmtId="41" fontId="6" fillId="3" borderId="6" xfId="1" applyFont="1" applyFill="1" applyBorder="1" applyAlignment="1">
      <alignment horizontal="right" vertical="center" wrapText="1"/>
    </xf>
    <xf numFmtId="41" fontId="8" fillId="0" borderId="19" xfId="1" applyFont="1" applyFill="1" applyBorder="1" applyAlignment="1">
      <alignment horizontal="right" vertical="center"/>
    </xf>
    <xf numFmtId="41" fontId="8" fillId="0" borderId="20" xfId="1" applyFont="1" applyFill="1" applyBorder="1" applyAlignment="1">
      <alignment horizontal="right" vertical="center"/>
    </xf>
    <xf numFmtId="41" fontId="8" fillId="0" borderId="20" xfId="1" applyFont="1" applyFill="1" applyBorder="1" applyAlignment="1">
      <alignment horizontal="right" vertical="center" wrapText="1"/>
    </xf>
    <xf numFmtId="41" fontId="8" fillId="0" borderId="21" xfId="1" applyFont="1" applyFill="1" applyBorder="1" applyAlignment="1">
      <alignment horizontal="right" vertical="center"/>
    </xf>
    <xf numFmtId="41" fontId="8" fillId="0" borderId="22" xfId="1" applyFont="1" applyFill="1" applyBorder="1" applyAlignment="1">
      <alignment horizontal="right" vertical="center"/>
    </xf>
    <xf numFmtId="41" fontId="8" fillId="0" borderId="24" xfId="1" applyFont="1" applyFill="1" applyBorder="1" applyAlignment="1">
      <alignment horizontal="right" vertical="center"/>
    </xf>
    <xf numFmtId="41" fontId="4" fillId="0" borderId="1" xfId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zoomScaleNormal="100" workbookViewId="0">
      <selection activeCell="G2" sqref="G2:G3"/>
    </sheetView>
  </sheetViews>
  <sheetFormatPr defaultRowHeight="16.5"/>
  <cols>
    <col min="1" max="2" width="8.625" customWidth="1"/>
    <col min="3" max="3" width="15.625" customWidth="1"/>
    <col min="4" max="4" width="0" hidden="1" customWidth="1"/>
    <col min="5" max="5" width="9.625" customWidth="1"/>
    <col min="6" max="9" width="16.625" customWidth="1"/>
  </cols>
  <sheetData>
    <row r="1" spans="1:9" ht="27" customHeight="1">
      <c r="A1" s="42" t="s">
        <v>41</v>
      </c>
      <c r="B1" s="42"/>
      <c r="C1" s="42"/>
      <c r="D1" s="42"/>
      <c r="E1" s="15"/>
      <c r="F1" s="15"/>
      <c r="G1" s="15"/>
      <c r="H1" s="15"/>
    </row>
    <row r="2" spans="1:9">
      <c r="A2" s="46" t="s">
        <v>0</v>
      </c>
      <c r="B2" s="47"/>
      <c r="C2" s="47"/>
      <c r="D2" s="48"/>
      <c r="E2" s="40" t="s">
        <v>1</v>
      </c>
      <c r="F2" s="40" t="s">
        <v>2</v>
      </c>
      <c r="G2" s="40" t="s">
        <v>43</v>
      </c>
      <c r="H2" s="40" t="s">
        <v>3</v>
      </c>
      <c r="I2" s="40" t="s">
        <v>4</v>
      </c>
    </row>
    <row r="3" spans="1:9">
      <c r="A3" s="1" t="s">
        <v>5</v>
      </c>
      <c r="B3" s="1" t="s">
        <v>6</v>
      </c>
      <c r="C3" s="1" t="s">
        <v>7</v>
      </c>
      <c r="D3" s="1"/>
      <c r="E3" s="41"/>
      <c r="F3" s="41"/>
      <c r="G3" s="41"/>
      <c r="H3" s="41"/>
      <c r="I3" s="41"/>
    </row>
    <row r="4" spans="1:9">
      <c r="A4" s="44"/>
      <c r="B4" s="44"/>
      <c r="C4" s="44" t="s">
        <v>45</v>
      </c>
      <c r="D4" s="2"/>
      <c r="E4" s="2" t="s">
        <v>8</v>
      </c>
      <c r="F4" s="3">
        <v>0</v>
      </c>
      <c r="G4" s="3">
        <v>49600000</v>
      </c>
      <c r="H4" s="3">
        <v>0</v>
      </c>
      <c r="I4" s="3">
        <v>49600000</v>
      </c>
    </row>
    <row r="5" spans="1:9">
      <c r="A5" s="43"/>
      <c r="B5" s="43"/>
      <c r="C5" s="43"/>
      <c r="D5" s="4"/>
      <c r="E5" s="4" t="s">
        <v>9</v>
      </c>
      <c r="F5" s="5">
        <v>0</v>
      </c>
      <c r="G5" s="5">
        <v>46180000</v>
      </c>
      <c r="H5" s="5">
        <v>0</v>
      </c>
      <c r="I5" s="5">
        <v>46180000</v>
      </c>
    </row>
    <row r="6" spans="1:9">
      <c r="A6" s="43"/>
      <c r="B6" s="43"/>
      <c r="C6" s="45"/>
      <c r="D6" s="4"/>
      <c r="E6" s="4" t="s">
        <v>10</v>
      </c>
      <c r="F6" s="5">
        <v>0</v>
      </c>
      <c r="G6" s="5">
        <v>3420000</v>
      </c>
      <c r="H6" s="5">
        <v>0</v>
      </c>
      <c r="I6" s="5">
        <v>3420000</v>
      </c>
    </row>
    <row r="7" spans="1:9">
      <c r="A7" s="49"/>
      <c r="B7" s="49" t="s">
        <v>11</v>
      </c>
      <c r="C7" s="51"/>
      <c r="D7" s="6"/>
      <c r="E7" s="6" t="s">
        <v>8</v>
      </c>
      <c r="F7" s="7">
        <v>0</v>
      </c>
      <c r="G7" s="7">
        <v>49600000</v>
      </c>
      <c r="H7" s="7">
        <v>0</v>
      </c>
      <c r="I7" s="7">
        <v>49600000</v>
      </c>
    </row>
    <row r="8" spans="1:9">
      <c r="A8" s="49"/>
      <c r="B8" s="49"/>
      <c r="C8" s="49"/>
      <c r="D8" s="6"/>
      <c r="E8" s="6" t="s">
        <v>9</v>
      </c>
      <c r="F8" s="7">
        <v>0</v>
      </c>
      <c r="G8" s="7">
        <v>46180000</v>
      </c>
      <c r="H8" s="7">
        <v>0</v>
      </c>
      <c r="I8" s="7">
        <v>46180000</v>
      </c>
    </row>
    <row r="9" spans="1:9">
      <c r="A9" s="49"/>
      <c r="B9" s="50"/>
      <c r="C9" s="50"/>
      <c r="D9" s="6"/>
      <c r="E9" s="6" t="s">
        <v>10</v>
      </c>
      <c r="F9" s="7">
        <v>0</v>
      </c>
      <c r="G9" s="7">
        <v>3420000</v>
      </c>
      <c r="H9" s="7">
        <v>0</v>
      </c>
      <c r="I9" s="7">
        <v>3420000</v>
      </c>
    </row>
    <row r="10" spans="1:9">
      <c r="A10" s="43" t="s">
        <v>11</v>
      </c>
      <c r="B10" s="44"/>
      <c r="C10" s="44"/>
      <c r="D10" s="4"/>
      <c r="E10" s="4" t="s">
        <v>8</v>
      </c>
      <c r="F10" s="5">
        <v>0</v>
      </c>
      <c r="G10" s="5">
        <v>49600000</v>
      </c>
      <c r="H10" s="5">
        <v>0</v>
      </c>
      <c r="I10" s="5">
        <v>49600000</v>
      </c>
    </row>
    <row r="11" spans="1:9">
      <c r="A11" s="43"/>
      <c r="B11" s="43"/>
      <c r="C11" s="43"/>
      <c r="D11" s="4"/>
      <c r="E11" s="4" t="s">
        <v>9</v>
      </c>
      <c r="F11" s="5">
        <v>0</v>
      </c>
      <c r="G11" s="5">
        <v>46180000</v>
      </c>
      <c r="H11" s="5">
        <v>0</v>
      </c>
      <c r="I11" s="5">
        <v>46180000</v>
      </c>
    </row>
    <row r="12" spans="1:9">
      <c r="A12" s="45"/>
      <c r="B12" s="45"/>
      <c r="C12" s="45"/>
      <c r="D12" s="4"/>
      <c r="E12" s="4" t="s">
        <v>10</v>
      </c>
      <c r="F12" s="5">
        <v>0</v>
      </c>
      <c r="G12" s="5">
        <v>3420000</v>
      </c>
      <c r="H12" s="5">
        <v>0</v>
      </c>
      <c r="I12" s="5">
        <v>3420000</v>
      </c>
    </row>
    <row r="13" spans="1:9">
      <c r="A13" s="51"/>
      <c r="B13" s="51"/>
      <c r="C13" s="51" t="s">
        <v>12</v>
      </c>
      <c r="D13" s="6"/>
      <c r="E13" s="6" t="s">
        <v>8</v>
      </c>
      <c r="F13" s="7">
        <v>202400000</v>
      </c>
      <c r="G13" s="7">
        <v>0</v>
      </c>
      <c r="H13" s="7">
        <v>0</v>
      </c>
      <c r="I13" s="7">
        <v>202400000</v>
      </c>
    </row>
    <row r="14" spans="1:9">
      <c r="A14" s="49"/>
      <c r="B14" s="49"/>
      <c r="C14" s="49"/>
      <c r="D14" s="6"/>
      <c r="E14" s="6" t="s">
        <v>9</v>
      </c>
      <c r="F14" s="7">
        <v>202400000</v>
      </c>
      <c r="G14" s="7">
        <v>0</v>
      </c>
      <c r="H14" s="7">
        <v>0</v>
      </c>
      <c r="I14" s="7">
        <v>202400000</v>
      </c>
    </row>
    <row r="15" spans="1:9">
      <c r="A15" s="49"/>
      <c r="B15" s="49"/>
      <c r="C15" s="50"/>
      <c r="D15" s="6"/>
      <c r="E15" s="6" t="s">
        <v>10</v>
      </c>
      <c r="F15" s="7">
        <v>0</v>
      </c>
      <c r="G15" s="7">
        <v>0</v>
      </c>
      <c r="H15" s="7">
        <v>0</v>
      </c>
      <c r="I15" s="7">
        <v>0</v>
      </c>
    </row>
    <row r="16" spans="1:9">
      <c r="A16" s="43"/>
      <c r="B16" s="43"/>
      <c r="C16" s="44" t="s">
        <v>13</v>
      </c>
      <c r="D16" s="4"/>
      <c r="E16" s="4" t="s">
        <v>8</v>
      </c>
      <c r="F16" s="5">
        <v>50600000</v>
      </c>
      <c r="G16" s="5">
        <v>0</v>
      </c>
      <c r="H16" s="5">
        <v>0</v>
      </c>
      <c r="I16" s="5">
        <v>50600000</v>
      </c>
    </row>
    <row r="17" spans="1:9">
      <c r="A17" s="43"/>
      <c r="B17" s="43"/>
      <c r="C17" s="43"/>
      <c r="D17" s="4"/>
      <c r="E17" s="4" t="s">
        <v>9</v>
      </c>
      <c r="F17" s="5">
        <v>50600000</v>
      </c>
      <c r="G17" s="5">
        <v>0</v>
      </c>
      <c r="H17" s="5">
        <v>0</v>
      </c>
      <c r="I17" s="5">
        <v>50600000</v>
      </c>
    </row>
    <row r="18" spans="1:9">
      <c r="A18" s="43"/>
      <c r="B18" s="43"/>
      <c r="C18" s="45"/>
      <c r="D18" s="4"/>
      <c r="E18" s="4" t="s">
        <v>10</v>
      </c>
      <c r="F18" s="5">
        <v>0</v>
      </c>
      <c r="G18" s="5">
        <v>0</v>
      </c>
      <c r="H18" s="5">
        <v>0</v>
      </c>
      <c r="I18" s="5">
        <v>0</v>
      </c>
    </row>
    <row r="19" spans="1:9">
      <c r="A19" s="49"/>
      <c r="B19" s="49" t="s">
        <v>14</v>
      </c>
      <c r="C19" s="51"/>
      <c r="D19" s="6"/>
      <c r="E19" s="6" t="s">
        <v>8</v>
      </c>
      <c r="F19" s="7">
        <v>253000000</v>
      </c>
      <c r="G19" s="7">
        <v>0</v>
      </c>
      <c r="H19" s="7">
        <v>0</v>
      </c>
      <c r="I19" s="7">
        <v>253000000</v>
      </c>
    </row>
    <row r="20" spans="1:9">
      <c r="A20" s="49"/>
      <c r="B20" s="49"/>
      <c r="C20" s="49"/>
      <c r="D20" s="6"/>
      <c r="E20" s="6" t="s">
        <v>9</v>
      </c>
      <c r="F20" s="7">
        <v>253000000</v>
      </c>
      <c r="G20" s="7">
        <v>0</v>
      </c>
      <c r="H20" s="7">
        <v>0</v>
      </c>
      <c r="I20" s="7">
        <v>253000000</v>
      </c>
    </row>
    <row r="21" spans="1:9">
      <c r="A21" s="49"/>
      <c r="B21" s="50"/>
      <c r="C21" s="50"/>
      <c r="D21" s="6"/>
      <c r="E21" s="6" t="s">
        <v>10</v>
      </c>
      <c r="F21" s="7">
        <v>0</v>
      </c>
      <c r="G21" s="7">
        <v>0</v>
      </c>
      <c r="H21" s="7">
        <v>0</v>
      </c>
      <c r="I21" s="7">
        <v>0</v>
      </c>
    </row>
    <row r="22" spans="1:9">
      <c r="A22" s="43" t="s">
        <v>14</v>
      </c>
      <c r="B22" s="44"/>
      <c r="C22" s="44"/>
      <c r="D22" s="4"/>
      <c r="E22" s="4" t="s">
        <v>8</v>
      </c>
      <c r="F22" s="5">
        <v>253000000</v>
      </c>
      <c r="G22" s="5">
        <v>0</v>
      </c>
      <c r="H22" s="5">
        <v>0</v>
      </c>
      <c r="I22" s="5">
        <v>253000000</v>
      </c>
    </row>
    <row r="23" spans="1:9">
      <c r="A23" s="43"/>
      <c r="B23" s="43"/>
      <c r="C23" s="43"/>
      <c r="D23" s="4"/>
      <c r="E23" s="4" t="s">
        <v>9</v>
      </c>
      <c r="F23" s="5">
        <v>253000000</v>
      </c>
      <c r="G23" s="5">
        <v>0</v>
      </c>
      <c r="H23" s="5">
        <v>0</v>
      </c>
      <c r="I23" s="5">
        <v>253000000</v>
      </c>
    </row>
    <row r="24" spans="1:9">
      <c r="A24" s="45"/>
      <c r="B24" s="45"/>
      <c r="C24" s="45"/>
      <c r="D24" s="4"/>
      <c r="E24" s="4" t="s">
        <v>10</v>
      </c>
      <c r="F24" s="5">
        <v>0</v>
      </c>
      <c r="G24" s="5">
        <v>0</v>
      </c>
      <c r="H24" s="5">
        <v>0</v>
      </c>
      <c r="I24" s="5">
        <v>0</v>
      </c>
    </row>
    <row r="25" spans="1:9">
      <c r="A25" s="51"/>
      <c r="B25" s="51"/>
      <c r="C25" s="51" t="s">
        <v>44</v>
      </c>
      <c r="D25" s="6"/>
      <c r="E25" s="6" t="s">
        <v>8</v>
      </c>
      <c r="F25" s="7">
        <v>0</v>
      </c>
      <c r="G25" s="7">
        <v>14625000</v>
      </c>
      <c r="H25" s="7">
        <v>0</v>
      </c>
      <c r="I25" s="7">
        <v>14625000</v>
      </c>
    </row>
    <row r="26" spans="1:9">
      <c r="A26" s="49"/>
      <c r="B26" s="49"/>
      <c r="C26" s="49"/>
      <c r="D26" s="6"/>
      <c r="E26" s="6" t="s">
        <v>9</v>
      </c>
      <c r="F26" s="7">
        <v>0</v>
      </c>
      <c r="G26" s="7">
        <v>14625000</v>
      </c>
      <c r="H26" s="7">
        <v>0</v>
      </c>
      <c r="I26" s="7">
        <v>14625000</v>
      </c>
    </row>
    <row r="27" spans="1:9">
      <c r="A27" s="49"/>
      <c r="B27" s="49"/>
      <c r="C27" s="50"/>
      <c r="D27" s="6"/>
      <c r="E27" s="6" t="s">
        <v>10</v>
      </c>
      <c r="F27" s="7">
        <v>0</v>
      </c>
      <c r="G27" s="7">
        <v>0</v>
      </c>
      <c r="H27" s="7">
        <v>0</v>
      </c>
      <c r="I27" s="7">
        <v>0</v>
      </c>
    </row>
    <row r="28" spans="1:9">
      <c r="A28" s="43"/>
      <c r="B28" s="43" t="s">
        <v>15</v>
      </c>
      <c r="C28" s="44"/>
      <c r="D28" s="4"/>
      <c r="E28" s="4" t="s">
        <v>8</v>
      </c>
      <c r="F28" s="5">
        <v>0</v>
      </c>
      <c r="G28" s="5">
        <v>14625000</v>
      </c>
      <c r="H28" s="5">
        <v>0</v>
      </c>
      <c r="I28" s="5">
        <v>14625000</v>
      </c>
    </row>
    <row r="29" spans="1:9">
      <c r="A29" s="43"/>
      <c r="B29" s="43"/>
      <c r="C29" s="43"/>
      <c r="D29" s="4"/>
      <c r="E29" s="4" t="s">
        <v>9</v>
      </c>
      <c r="F29" s="5">
        <v>0</v>
      </c>
      <c r="G29" s="5">
        <v>14625000</v>
      </c>
      <c r="H29" s="5">
        <v>0</v>
      </c>
      <c r="I29" s="5">
        <v>14625000</v>
      </c>
    </row>
    <row r="30" spans="1:9">
      <c r="A30" s="43"/>
      <c r="B30" s="45"/>
      <c r="C30" s="45"/>
      <c r="D30" s="4"/>
      <c r="E30" s="4" t="s">
        <v>10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49" t="s">
        <v>15</v>
      </c>
      <c r="B31" s="51"/>
      <c r="C31" s="51"/>
      <c r="D31" s="6"/>
      <c r="E31" s="6" t="s">
        <v>8</v>
      </c>
      <c r="F31" s="7">
        <v>0</v>
      </c>
      <c r="G31" s="7">
        <v>14625000</v>
      </c>
      <c r="H31" s="7">
        <v>0</v>
      </c>
      <c r="I31" s="7">
        <v>14625000</v>
      </c>
    </row>
    <row r="32" spans="1:9">
      <c r="A32" s="49"/>
      <c r="B32" s="49"/>
      <c r="C32" s="49"/>
      <c r="D32" s="6"/>
      <c r="E32" s="6" t="s">
        <v>9</v>
      </c>
      <c r="F32" s="7">
        <v>0</v>
      </c>
      <c r="G32" s="7">
        <v>14625000</v>
      </c>
      <c r="H32" s="7">
        <v>0</v>
      </c>
      <c r="I32" s="7">
        <v>14625000</v>
      </c>
    </row>
    <row r="33" spans="1:9">
      <c r="A33" s="50"/>
      <c r="B33" s="50"/>
      <c r="C33" s="50"/>
      <c r="D33" s="6"/>
      <c r="E33" s="6" t="s">
        <v>10</v>
      </c>
      <c r="F33" s="7">
        <v>0</v>
      </c>
      <c r="G33" s="7">
        <v>0</v>
      </c>
      <c r="H33" s="7">
        <v>0</v>
      </c>
      <c r="I33" s="7">
        <v>0</v>
      </c>
    </row>
    <row r="34" spans="1:9">
      <c r="A34" s="44"/>
      <c r="B34" s="44"/>
      <c r="C34" s="44" t="s">
        <v>48</v>
      </c>
      <c r="D34" s="4"/>
      <c r="E34" s="4" t="s">
        <v>8</v>
      </c>
      <c r="F34" s="5">
        <v>0</v>
      </c>
      <c r="G34" s="5">
        <v>1200000</v>
      </c>
      <c r="H34" s="5">
        <v>0</v>
      </c>
      <c r="I34" s="5">
        <v>1200000</v>
      </c>
    </row>
    <row r="35" spans="1:9">
      <c r="A35" s="43"/>
      <c r="B35" s="43"/>
      <c r="C35" s="43"/>
      <c r="D35" s="4"/>
      <c r="E35" s="4" t="s">
        <v>9</v>
      </c>
      <c r="F35" s="5">
        <v>0</v>
      </c>
      <c r="G35" s="5">
        <v>1200000</v>
      </c>
      <c r="H35" s="5">
        <v>0</v>
      </c>
      <c r="I35" s="5">
        <v>1200000</v>
      </c>
    </row>
    <row r="36" spans="1:9">
      <c r="A36" s="43"/>
      <c r="B36" s="43"/>
      <c r="C36" s="45"/>
      <c r="D36" s="4"/>
      <c r="E36" s="4" t="s">
        <v>10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43"/>
      <c r="B37" s="43"/>
      <c r="C37" s="44" t="s">
        <v>49</v>
      </c>
      <c r="D37" s="4"/>
      <c r="E37" s="4" t="s">
        <v>8</v>
      </c>
      <c r="F37" s="5">
        <v>0</v>
      </c>
      <c r="G37" s="5">
        <v>23853641</v>
      </c>
      <c r="H37" s="5">
        <v>0</v>
      </c>
      <c r="I37" s="5">
        <v>23853641</v>
      </c>
    </row>
    <row r="38" spans="1:9">
      <c r="A38" s="43"/>
      <c r="B38" s="43"/>
      <c r="C38" s="43"/>
      <c r="D38" s="4"/>
      <c r="E38" s="4" t="s">
        <v>9</v>
      </c>
      <c r="F38" s="5">
        <v>0</v>
      </c>
      <c r="G38" s="5">
        <v>23853641</v>
      </c>
      <c r="H38" s="5">
        <v>0</v>
      </c>
      <c r="I38" s="5">
        <v>23853641</v>
      </c>
    </row>
    <row r="39" spans="1:9">
      <c r="A39" s="43"/>
      <c r="B39" s="43"/>
      <c r="C39" s="45"/>
      <c r="D39" s="4"/>
      <c r="E39" s="4" t="s">
        <v>10</v>
      </c>
      <c r="F39" s="5">
        <v>0</v>
      </c>
      <c r="G39" s="5">
        <v>0</v>
      </c>
      <c r="H39" s="5">
        <v>0</v>
      </c>
      <c r="I39" s="5">
        <v>0</v>
      </c>
    </row>
    <row r="40" spans="1:9">
      <c r="A40" s="43"/>
      <c r="B40" s="43"/>
      <c r="C40" s="44" t="s">
        <v>50</v>
      </c>
      <c r="D40" s="4"/>
      <c r="E40" s="4" t="s">
        <v>8</v>
      </c>
      <c r="F40" s="5">
        <v>30897</v>
      </c>
      <c r="G40" s="5">
        <v>0</v>
      </c>
      <c r="H40" s="5">
        <v>0</v>
      </c>
      <c r="I40" s="5">
        <v>30897</v>
      </c>
    </row>
    <row r="41" spans="1:9">
      <c r="A41" s="43"/>
      <c r="B41" s="43"/>
      <c r="C41" s="43"/>
      <c r="D41" s="4"/>
      <c r="E41" s="4" t="s">
        <v>9</v>
      </c>
      <c r="F41" s="5">
        <v>30897</v>
      </c>
      <c r="G41" s="5">
        <v>0</v>
      </c>
      <c r="H41" s="5">
        <v>0</v>
      </c>
      <c r="I41" s="5">
        <v>30897</v>
      </c>
    </row>
    <row r="42" spans="1:9">
      <c r="A42" s="43"/>
      <c r="B42" s="43"/>
      <c r="C42" s="45"/>
      <c r="D42" s="4"/>
      <c r="E42" s="4" t="s">
        <v>10</v>
      </c>
      <c r="F42" s="5">
        <v>0</v>
      </c>
      <c r="G42" s="5">
        <v>0</v>
      </c>
      <c r="H42" s="5">
        <v>0</v>
      </c>
      <c r="I42" s="5">
        <v>0</v>
      </c>
    </row>
    <row r="43" spans="1:9">
      <c r="A43" s="49"/>
      <c r="B43" s="49" t="s">
        <v>16</v>
      </c>
      <c r="C43" s="51"/>
      <c r="D43" s="6"/>
      <c r="E43" s="6" t="s">
        <v>8</v>
      </c>
      <c r="F43" s="5">
        <v>30897</v>
      </c>
      <c r="G43" s="7">
        <v>25053641</v>
      </c>
      <c r="H43" s="7">
        <v>0</v>
      </c>
      <c r="I43" s="7">
        <v>25084538</v>
      </c>
    </row>
    <row r="44" spans="1:9">
      <c r="A44" s="49"/>
      <c r="B44" s="49"/>
      <c r="C44" s="49"/>
      <c r="D44" s="6"/>
      <c r="E44" s="6" t="s">
        <v>9</v>
      </c>
      <c r="F44" s="5">
        <v>30897</v>
      </c>
      <c r="G44" s="7">
        <v>25053641</v>
      </c>
      <c r="H44" s="7">
        <v>0</v>
      </c>
      <c r="I44" s="7">
        <v>25084538</v>
      </c>
    </row>
    <row r="45" spans="1:9">
      <c r="A45" s="49"/>
      <c r="B45" s="50"/>
      <c r="C45" s="50"/>
      <c r="D45" s="6"/>
      <c r="E45" s="6" t="s">
        <v>10</v>
      </c>
      <c r="F45" s="5">
        <v>0</v>
      </c>
      <c r="G45" s="7">
        <v>0</v>
      </c>
      <c r="H45" s="7">
        <v>0</v>
      </c>
      <c r="I45" s="7">
        <v>0</v>
      </c>
    </row>
    <row r="46" spans="1:9">
      <c r="A46" s="43" t="s">
        <v>16</v>
      </c>
      <c r="B46" s="44"/>
      <c r="C46" s="44"/>
      <c r="D46" s="4"/>
      <c r="E46" s="4" t="s">
        <v>8</v>
      </c>
      <c r="F46" s="5">
        <v>30897</v>
      </c>
      <c r="G46" s="7">
        <v>25053641</v>
      </c>
      <c r="H46" s="7">
        <v>0</v>
      </c>
      <c r="I46" s="7">
        <v>25084538</v>
      </c>
    </row>
    <row r="47" spans="1:9">
      <c r="A47" s="43"/>
      <c r="B47" s="43"/>
      <c r="C47" s="43"/>
      <c r="D47" s="4"/>
      <c r="E47" s="4" t="s">
        <v>9</v>
      </c>
      <c r="F47" s="5">
        <v>30897</v>
      </c>
      <c r="G47" s="7">
        <v>25053641</v>
      </c>
      <c r="H47" s="7">
        <v>0</v>
      </c>
      <c r="I47" s="7">
        <v>25084538</v>
      </c>
    </row>
    <row r="48" spans="1:9">
      <c r="A48" s="45"/>
      <c r="B48" s="45"/>
      <c r="C48" s="45"/>
      <c r="D48" s="4"/>
      <c r="E48" s="4" t="s">
        <v>10</v>
      </c>
      <c r="F48" s="5">
        <v>0</v>
      </c>
      <c r="G48" s="7">
        <v>0</v>
      </c>
      <c r="H48" s="7">
        <v>0</v>
      </c>
      <c r="I48" s="7">
        <v>0</v>
      </c>
    </row>
    <row r="49" spans="1:9">
      <c r="A49" s="51"/>
      <c r="B49" s="51"/>
      <c r="C49" s="51" t="s">
        <v>46</v>
      </c>
      <c r="D49" s="6"/>
      <c r="E49" s="6" t="s">
        <v>8</v>
      </c>
      <c r="F49" s="7">
        <v>0</v>
      </c>
      <c r="G49" s="7">
        <v>50000</v>
      </c>
      <c r="H49" s="7">
        <v>0</v>
      </c>
      <c r="I49" s="7">
        <v>50000</v>
      </c>
    </row>
    <row r="50" spans="1:9">
      <c r="A50" s="49"/>
      <c r="B50" s="49"/>
      <c r="C50" s="49"/>
      <c r="D50" s="6"/>
      <c r="E50" s="6" t="s">
        <v>9</v>
      </c>
      <c r="F50" s="7">
        <v>23481</v>
      </c>
      <c r="G50" s="7">
        <v>10046</v>
      </c>
      <c r="H50" s="7">
        <v>0</v>
      </c>
      <c r="I50" s="7">
        <v>33527</v>
      </c>
    </row>
    <row r="51" spans="1:9">
      <c r="A51" s="49"/>
      <c r="B51" s="49"/>
      <c r="C51" s="50"/>
      <c r="D51" s="6"/>
      <c r="E51" s="6" t="s">
        <v>10</v>
      </c>
      <c r="F51" s="7">
        <v>-23481</v>
      </c>
      <c r="G51" s="7">
        <v>39954</v>
      </c>
      <c r="H51" s="7">
        <v>0</v>
      </c>
      <c r="I51" s="7">
        <v>16473</v>
      </c>
    </row>
    <row r="52" spans="1:9">
      <c r="A52" s="43"/>
      <c r="B52" s="43"/>
      <c r="C52" s="44" t="s">
        <v>47</v>
      </c>
      <c r="D52" s="4"/>
      <c r="E52" s="4" t="s">
        <v>8</v>
      </c>
      <c r="F52" s="5">
        <v>0</v>
      </c>
      <c r="G52" s="5">
        <v>2745000</v>
      </c>
      <c r="H52" s="5">
        <v>0</v>
      </c>
      <c r="I52" s="5">
        <v>2745000</v>
      </c>
    </row>
    <row r="53" spans="1:9">
      <c r="A53" s="43"/>
      <c r="B53" s="43"/>
      <c r="C53" s="43"/>
      <c r="D53" s="4"/>
      <c r="E53" s="4" t="s">
        <v>9</v>
      </c>
      <c r="F53" s="5">
        <v>0</v>
      </c>
      <c r="G53" s="5">
        <v>2745000</v>
      </c>
      <c r="H53" s="5">
        <v>0</v>
      </c>
      <c r="I53" s="5">
        <v>2745000</v>
      </c>
    </row>
    <row r="54" spans="1:9">
      <c r="A54" s="43"/>
      <c r="B54" s="43"/>
      <c r="C54" s="45"/>
      <c r="D54" s="4"/>
      <c r="E54" s="4" t="s">
        <v>10</v>
      </c>
      <c r="F54" s="5">
        <v>0</v>
      </c>
      <c r="G54" s="5">
        <v>0</v>
      </c>
      <c r="H54" s="5">
        <v>0</v>
      </c>
      <c r="I54" s="5">
        <v>0</v>
      </c>
    </row>
    <row r="55" spans="1:9">
      <c r="A55" s="43"/>
      <c r="B55" s="43"/>
      <c r="C55" s="44" t="s">
        <v>47</v>
      </c>
      <c r="D55" s="4"/>
      <c r="E55" s="4" t="s">
        <v>8</v>
      </c>
      <c r="F55" s="5">
        <v>0</v>
      </c>
      <c r="G55" s="5">
        <v>3948593</v>
      </c>
      <c r="H55" s="5">
        <v>0</v>
      </c>
      <c r="I55" s="5">
        <v>3948593</v>
      </c>
    </row>
    <row r="56" spans="1:9">
      <c r="A56" s="43"/>
      <c r="B56" s="43"/>
      <c r="C56" s="43"/>
      <c r="D56" s="4"/>
      <c r="E56" s="4" t="s">
        <v>9</v>
      </c>
      <c r="F56" s="5">
        <v>0</v>
      </c>
      <c r="G56" s="5">
        <v>3948593</v>
      </c>
      <c r="H56" s="5">
        <v>0</v>
      </c>
      <c r="I56" s="5">
        <v>3948593</v>
      </c>
    </row>
    <row r="57" spans="1:9">
      <c r="A57" s="43"/>
      <c r="B57" s="43"/>
      <c r="C57" s="45"/>
      <c r="D57" s="4"/>
      <c r="E57" s="4" t="s">
        <v>10</v>
      </c>
      <c r="F57" s="5">
        <v>0</v>
      </c>
      <c r="G57" s="5">
        <v>0</v>
      </c>
      <c r="H57" s="5">
        <v>0</v>
      </c>
      <c r="I57" s="5">
        <v>0</v>
      </c>
    </row>
    <row r="58" spans="1:9">
      <c r="A58" s="49"/>
      <c r="B58" s="49" t="s">
        <v>17</v>
      </c>
      <c r="C58" s="51"/>
      <c r="D58" s="6"/>
      <c r="E58" s="6" t="s">
        <v>8</v>
      </c>
      <c r="F58" s="7">
        <v>0</v>
      </c>
      <c r="G58" s="7">
        <v>6743593</v>
      </c>
      <c r="H58" s="7">
        <v>0</v>
      </c>
      <c r="I58" s="7">
        <v>6743593</v>
      </c>
    </row>
    <row r="59" spans="1:9">
      <c r="A59" s="49"/>
      <c r="B59" s="49"/>
      <c r="C59" s="49"/>
      <c r="D59" s="6"/>
      <c r="E59" s="6" t="s">
        <v>9</v>
      </c>
      <c r="F59" s="7">
        <v>23481</v>
      </c>
      <c r="G59" s="7">
        <v>6703639</v>
      </c>
      <c r="H59" s="7">
        <v>0</v>
      </c>
      <c r="I59" s="7">
        <v>6727120</v>
      </c>
    </row>
    <row r="60" spans="1:9">
      <c r="A60" s="49"/>
      <c r="B60" s="50"/>
      <c r="C60" s="50"/>
      <c r="D60" s="6"/>
      <c r="E60" s="6" t="s">
        <v>10</v>
      </c>
      <c r="F60" s="7">
        <v>-23481</v>
      </c>
      <c r="G60" s="7">
        <v>39954</v>
      </c>
      <c r="H60" s="7">
        <v>0</v>
      </c>
      <c r="I60" s="7">
        <v>16473</v>
      </c>
    </row>
    <row r="61" spans="1:9">
      <c r="A61" s="43" t="s">
        <v>17</v>
      </c>
      <c r="B61" s="44"/>
      <c r="C61" s="44"/>
      <c r="D61" s="4"/>
      <c r="E61" s="4" t="s">
        <v>8</v>
      </c>
      <c r="F61" s="5">
        <v>0</v>
      </c>
      <c r="G61" s="5">
        <v>6743593</v>
      </c>
      <c r="H61" s="5">
        <v>0</v>
      </c>
      <c r="I61" s="5">
        <v>6743593</v>
      </c>
    </row>
    <row r="62" spans="1:9">
      <c r="A62" s="43"/>
      <c r="B62" s="43"/>
      <c r="C62" s="43"/>
      <c r="D62" s="4"/>
      <c r="E62" s="4" t="s">
        <v>9</v>
      </c>
      <c r="F62" s="5">
        <v>23481</v>
      </c>
      <c r="G62" s="5">
        <v>6703639</v>
      </c>
      <c r="H62" s="5">
        <v>0</v>
      </c>
      <c r="I62" s="5">
        <v>6727120</v>
      </c>
    </row>
    <row r="63" spans="1:9">
      <c r="A63" s="45"/>
      <c r="B63" s="45"/>
      <c r="C63" s="45"/>
      <c r="D63" s="4"/>
      <c r="E63" s="4" t="s">
        <v>10</v>
      </c>
      <c r="F63" s="5">
        <v>-23481</v>
      </c>
      <c r="G63" s="5">
        <v>39954</v>
      </c>
      <c r="H63" s="5">
        <v>0</v>
      </c>
      <c r="I63" s="5">
        <v>16473</v>
      </c>
    </row>
    <row r="64" spans="1:9">
      <c r="A64" s="52" t="s">
        <v>18</v>
      </c>
      <c r="B64" s="53"/>
      <c r="C64" s="53"/>
      <c r="D64" s="54"/>
      <c r="E64" s="8" t="s">
        <v>8</v>
      </c>
      <c r="F64" s="9">
        <f>SUM(F10,F22,F31,F46,F61)</f>
        <v>253030897</v>
      </c>
      <c r="G64" s="9">
        <f t="shared" ref="G64:I64" si="0">SUM(G10,G22,G31,G46,G61)</f>
        <v>96022234</v>
      </c>
      <c r="H64" s="9">
        <f t="shared" si="0"/>
        <v>0</v>
      </c>
      <c r="I64" s="9">
        <f t="shared" si="0"/>
        <v>349053131</v>
      </c>
    </row>
    <row r="65" spans="1:9">
      <c r="A65" s="55"/>
      <c r="B65" s="56"/>
      <c r="C65" s="56"/>
      <c r="D65" s="57"/>
      <c r="E65" s="10" t="s">
        <v>9</v>
      </c>
      <c r="F65" s="9">
        <f t="shared" ref="F65:I66" si="1">SUM(F11,F23,F32,F47,F62)</f>
        <v>253054378</v>
      </c>
      <c r="G65" s="9">
        <f t="shared" si="1"/>
        <v>92562280</v>
      </c>
      <c r="H65" s="9">
        <f t="shared" si="1"/>
        <v>0</v>
      </c>
      <c r="I65" s="9">
        <f t="shared" si="1"/>
        <v>345616658</v>
      </c>
    </row>
    <row r="66" spans="1:9">
      <c r="A66" s="58"/>
      <c r="B66" s="59"/>
      <c r="C66" s="59"/>
      <c r="D66" s="60"/>
      <c r="E66" s="10" t="s">
        <v>10</v>
      </c>
      <c r="F66" s="9">
        <f t="shared" si="1"/>
        <v>-23481</v>
      </c>
      <c r="G66" s="9">
        <f t="shared" si="1"/>
        <v>3459954</v>
      </c>
      <c r="H66" s="9">
        <f t="shared" si="1"/>
        <v>0</v>
      </c>
      <c r="I66" s="9">
        <f t="shared" si="1"/>
        <v>3436473</v>
      </c>
    </row>
  </sheetData>
  <mergeCells count="68">
    <mergeCell ref="A61:A63"/>
    <mergeCell ref="B61:B63"/>
    <mergeCell ref="C61:C63"/>
    <mergeCell ref="A64:D66"/>
    <mergeCell ref="A52:A54"/>
    <mergeCell ref="B52:B54"/>
    <mergeCell ref="C52:C54"/>
    <mergeCell ref="A58:A60"/>
    <mergeCell ref="B58:B60"/>
    <mergeCell ref="C58:C60"/>
    <mergeCell ref="A46:A48"/>
    <mergeCell ref="B46:B48"/>
    <mergeCell ref="C46:C48"/>
    <mergeCell ref="A49:A51"/>
    <mergeCell ref="B49:B51"/>
    <mergeCell ref="C49:C51"/>
    <mergeCell ref="A34:A36"/>
    <mergeCell ref="B34:B36"/>
    <mergeCell ref="C34:C36"/>
    <mergeCell ref="A43:A45"/>
    <mergeCell ref="B43:B45"/>
    <mergeCell ref="C43:C45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4:A6"/>
    <mergeCell ref="B4:B6"/>
    <mergeCell ref="C4:C6"/>
    <mergeCell ref="A7:A9"/>
    <mergeCell ref="B7:B9"/>
    <mergeCell ref="C7:C9"/>
    <mergeCell ref="I2:I3"/>
    <mergeCell ref="A1:D1"/>
    <mergeCell ref="A55:A57"/>
    <mergeCell ref="B55:B57"/>
    <mergeCell ref="C55:C57"/>
    <mergeCell ref="A37:A39"/>
    <mergeCell ref="B37:B39"/>
    <mergeCell ref="C37:C39"/>
    <mergeCell ref="A40:A42"/>
    <mergeCell ref="B40:B42"/>
    <mergeCell ref="C40:C42"/>
    <mergeCell ref="A2:D2"/>
    <mergeCell ref="E2:E3"/>
    <mergeCell ref="F2:F3"/>
    <mergeCell ref="G2:G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1"/>
  <sheetViews>
    <sheetView tabSelected="1" workbookViewId="0">
      <selection activeCell="L5" sqref="L5"/>
    </sheetView>
  </sheetViews>
  <sheetFormatPr defaultRowHeight="16.5"/>
  <cols>
    <col min="1" max="2" width="8.625" customWidth="1"/>
    <col min="3" max="3" width="15.625" customWidth="1"/>
    <col min="4" max="4" width="0" hidden="1" customWidth="1"/>
    <col min="5" max="5" width="9.625" customWidth="1"/>
    <col min="6" max="9" width="16.625" customWidth="1"/>
  </cols>
  <sheetData>
    <row r="1" spans="1:9" ht="27" customHeight="1">
      <c r="A1" s="42" t="s">
        <v>42</v>
      </c>
      <c r="B1" s="42"/>
      <c r="C1" s="42"/>
      <c r="D1" s="42"/>
      <c r="E1" s="15"/>
      <c r="F1" s="15"/>
      <c r="G1" s="15"/>
      <c r="H1" s="15"/>
    </row>
    <row r="2" spans="1:9">
      <c r="A2" s="46" t="s">
        <v>0</v>
      </c>
      <c r="B2" s="47"/>
      <c r="C2" s="47"/>
      <c r="D2" s="48"/>
      <c r="E2" s="40" t="s">
        <v>1</v>
      </c>
      <c r="F2" s="40" t="s">
        <v>19</v>
      </c>
      <c r="G2" s="40" t="s">
        <v>43</v>
      </c>
      <c r="H2" s="40" t="s">
        <v>3</v>
      </c>
      <c r="I2" s="40" t="s">
        <v>4</v>
      </c>
    </row>
    <row r="3" spans="1:9">
      <c r="A3" s="11" t="s">
        <v>5</v>
      </c>
      <c r="B3" s="11" t="s">
        <v>6</v>
      </c>
      <c r="C3" s="11" t="s">
        <v>7</v>
      </c>
      <c r="D3" s="11"/>
      <c r="E3" s="41"/>
      <c r="F3" s="41"/>
      <c r="G3" s="41"/>
      <c r="H3" s="41"/>
      <c r="I3" s="41"/>
    </row>
    <row r="4" spans="1:9">
      <c r="A4" s="65"/>
      <c r="B4" s="65"/>
      <c r="C4" s="65" t="s">
        <v>20</v>
      </c>
      <c r="D4" s="2"/>
      <c r="E4" s="12" t="s">
        <v>8</v>
      </c>
      <c r="F4" s="30">
        <v>167233000</v>
      </c>
      <c r="G4" s="30">
        <v>0</v>
      </c>
      <c r="H4" s="30">
        <v>0</v>
      </c>
      <c r="I4" s="30">
        <v>167233000</v>
      </c>
    </row>
    <row r="5" spans="1:9">
      <c r="A5" s="64"/>
      <c r="B5" s="64"/>
      <c r="C5" s="64"/>
      <c r="D5" s="4"/>
      <c r="E5" s="13" t="s">
        <v>9</v>
      </c>
      <c r="F5" s="31">
        <v>167233000</v>
      </c>
      <c r="G5" s="31">
        <v>0</v>
      </c>
      <c r="H5" s="31">
        <v>0</v>
      </c>
      <c r="I5" s="31">
        <v>167233000</v>
      </c>
    </row>
    <row r="6" spans="1:9">
      <c r="A6" s="64"/>
      <c r="B6" s="64"/>
      <c r="C6" s="66"/>
      <c r="D6" s="4"/>
      <c r="E6" s="13" t="s">
        <v>10</v>
      </c>
      <c r="F6" s="31">
        <v>0</v>
      </c>
      <c r="G6" s="31">
        <v>0</v>
      </c>
      <c r="H6" s="31">
        <v>0</v>
      </c>
      <c r="I6" s="31">
        <v>0</v>
      </c>
    </row>
    <row r="7" spans="1:9">
      <c r="A7" s="61"/>
      <c r="B7" s="61"/>
      <c r="C7" s="62" t="s">
        <v>21</v>
      </c>
      <c r="D7" s="6"/>
      <c r="E7" s="14" t="s">
        <v>8</v>
      </c>
      <c r="F7" s="32">
        <v>18805600</v>
      </c>
      <c r="G7" s="32">
        <v>3600000</v>
      </c>
      <c r="H7" s="32">
        <v>0</v>
      </c>
      <c r="I7" s="32">
        <v>22405600</v>
      </c>
    </row>
    <row r="8" spans="1:9">
      <c r="A8" s="61"/>
      <c r="B8" s="61"/>
      <c r="C8" s="61"/>
      <c r="D8" s="6"/>
      <c r="E8" s="14" t="s">
        <v>9</v>
      </c>
      <c r="F8" s="32">
        <v>18805600</v>
      </c>
      <c r="G8" s="32">
        <v>3600000</v>
      </c>
      <c r="H8" s="32">
        <v>0</v>
      </c>
      <c r="I8" s="32">
        <v>22405600</v>
      </c>
    </row>
    <row r="9" spans="1:9">
      <c r="A9" s="61"/>
      <c r="B9" s="61"/>
      <c r="C9" s="63"/>
      <c r="D9" s="6"/>
      <c r="E9" s="14" t="s">
        <v>10</v>
      </c>
      <c r="F9" s="32">
        <v>0</v>
      </c>
      <c r="G9" s="32">
        <v>0</v>
      </c>
      <c r="H9" s="32">
        <v>0</v>
      </c>
      <c r="I9" s="32">
        <v>0</v>
      </c>
    </row>
    <row r="10" spans="1:9">
      <c r="A10" s="64"/>
      <c r="B10" s="64"/>
      <c r="C10" s="65" t="s">
        <v>22</v>
      </c>
      <c r="D10" s="4"/>
      <c r="E10" s="13" t="s">
        <v>8</v>
      </c>
      <c r="F10" s="31">
        <v>0</v>
      </c>
      <c r="G10" s="31">
        <v>0</v>
      </c>
      <c r="H10" s="31">
        <v>0</v>
      </c>
      <c r="I10" s="31">
        <v>0</v>
      </c>
    </row>
    <row r="11" spans="1:9">
      <c r="A11" s="64"/>
      <c r="B11" s="64"/>
      <c r="C11" s="64"/>
      <c r="D11" s="4"/>
      <c r="E11" s="13" t="s">
        <v>9</v>
      </c>
      <c r="F11" s="31">
        <v>0</v>
      </c>
      <c r="G11" s="31">
        <v>0</v>
      </c>
      <c r="H11" s="31">
        <v>0</v>
      </c>
      <c r="I11" s="31">
        <v>0</v>
      </c>
    </row>
    <row r="12" spans="1:9">
      <c r="A12" s="64"/>
      <c r="B12" s="64"/>
      <c r="C12" s="66"/>
      <c r="D12" s="4"/>
      <c r="E12" s="13" t="s">
        <v>10</v>
      </c>
      <c r="F12" s="31">
        <v>0</v>
      </c>
      <c r="G12" s="31">
        <v>0</v>
      </c>
      <c r="H12" s="31">
        <v>0</v>
      </c>
      <c r="I12" s="31">
        <v>0</v>
      </c>
    </row>
    <row r="13" spans="1:9">
      <c r="A13" s="61"/>
      <c r="B13" s="61"/>
      <c r="C13" s="62" t="s">
        <v>23</v>
      </c>
      <c r="D13" s="6"/>
      <c r="E13" s="14" t="s">
        <v>8</v>
      </c>
      <c r="F13" s="32">
        <v>15503160</v>
      </c>
      <c r="G13" s="32">
        <v>300000</v>
      </c>
      <c r="H13" s="32">
        <v>0</v>
      </c>
      <c r="I13" s="32">
        <v>15803160</v>
      </c>
    </row>
    <row r="14" spans="1:9">
      <c r="A14" s="61"/>
      <c r="B14" s="61"/>
      <c r="C14" s="61"/>
      <c r="D14" s="6"/>
      <c r="E14" s="14" t="s">
        <v>9</v>
      </c>
      <c r="F14" s="32">
        <v>15503160</v>
      </c>
      <c r="G14" s="32">
        <v>300000</v>
      </c>
      <c r="H14" s="32">
        <v>0</v>
      </c>
      <c r="I14" s="32">
        <v>15803160</v>
      </c>
    </row>
    <row r="15" spans="1:9">
      <c r="A15" s="61"/>
      <c r="B15" s="61"/>
      <c r="C15" s="63"/>
      <c r="D15" s="6"/>
      <c r="E15" s="14" t="s">
        <v>10</v>
      </c>
      <c r="F15" s="32">
        <v>0</v>
      </c>
      <c r="G15" s="32">
        <v>0</v>
      </c>
      <c r="H15" s="32">
        <v>0</v>
      </c>
      <c r="I15" s="32">
        <v>0</v>
      </c>
    </row>
    <row r="16" spans="1:9">
      <c r="A16" s="64"/>
      <c r="B16" s="64"/>
      <c r="C16" s="65" t="s">
        <v>24</v>
      </c>
      <c r="D16" s="4"/>
      <c r="E16" s="13" t="s">
        <v>8</v>
      </c>
      <c r="F16" s="31">
        <v>15440700</v>
      </c>
      <c r="G16" s="31">
        <v>326340</v>
      </c>
      <c r="H16" s="31">
        <v>0</v>
      </c>
      <c r="I16" s="31">
        <v>15767040</v>
      </c>
    </row>
    <row r="17" spans="1:9">
      <c r="A17" s="64"/>
      <c r="B17" s="64"/>
      <c r="C17" s="64"/>
      <c r="D17" s="4"/>
      <c r="E17" s="13" t="s">
        <v>9</v>
      </c>
      <c r="F17" s="31">
        <v>15440700</v>
      </c>
      <c r="G17" s="31">
        <v>302640</v>
      </c>
      <c r="H17" s="31">
        <v>0</v>
      </c>
      <c r="I17" s="31">
        <v>15743340</v>
      </c>
    </row>
    <row r="18" spans="1:9">
      <c r="A18" s="64"/>
      <c r="B18" s="64"/>
      <c r="C18" s="66"/>
      <c r="D18" s="4"/>
      <c r="E18" s="13" t="s">
        <v>10</v>
      </c>
      <c r="F18" s="31">
        <v>0</v>
      </c>
      <c r="G18" s="31">
        <v>23700</v>
      </c>
      <c r="H18" s="31">
        <v>0</v>
      </c>
      <c r="I18" s="31">
        <v>23700</v>
      </c>
    </row>
    <row r="19" spans="1:9">
      <c r="A19" s="61"/>
      <c r="B19" s="61"/>
      <c r="C19" s="62" t="s">
        <v>25</v>
      </c>
      <c r="D19" s="6"/>
      <c r="E19" s="14" t="s">
        <v>8</v>
      </c>
      <c r="F19" s="32">
        <v>0</v>
      </c>
      <c r="G19" s="32">
        <v>100000</v>
      </c>
      <c r="H19" s="32">
        <v>0</v>
      </c>
      <c r="I19" s="32">
        <v>100000</v>
      </c>
    </row>
    <row r="20" spans="1:9">
      <c r="A20" s="61"/>
      <c r="B20" s="61"/>
      <c r="C20" s="61"/>
      <c r="D20" s="6"/>
      <c r="E20" s="14" t="s">
        <v>9</v>
      </c>
      <c r="F20" s="32">
        <v>0</v>
      </c>
      <c r="G20" s="32">
        <v>0</v>
      </c>
      <c r="H20" s="32">
        <v>0</v>
      </c>
      <c r="I20" s="32">
        <v>0</v>
      </c>
    </row>
    <row r="21" spans="1:9">
      <c r="A21" s="61"/>
      <c r="B21" s="61"/>
      <c r="C21" s="63"/>
      <c r="D21" s="6"/>
      <c r="E21" s="14" t="s">
        <v>10</v>
      </c>
      <c r="F21" s="32">
        <v>0</v>
      </c>
      <c r="G21" s="32">
        <v>100000</v>
      </c>
      <c r="H21" s="32">
        <v>0</v>
      </c>
      <c r="I21" s="32">
        <v>100000</v>
      </c>
    </row>
    <row r="22" spans="1:9">
      <c r="A22" s="64"/>
      <c r="B22" s="64" t="s">
        <v>26</v>
      </c>
      <c r="C22" s="65"/>
      <c r="D22" s="4"/>
      <c r="E22" s="13" t="s">
        <v>8</v>
      </c>
      <c r="F22" s="31">
        <v>216982460</v>
      </c>
      <c r="G22" s="31">
        <v>4326340</v>
      </c>
      <c r="H22" s="31">
        <v>0</v>
      </c>
      <c r="I22" s="31">
        <v>221308800</v>
      </c>
    </row>
    <row r="23" spans="1:9">
      <c r="A23" s="64"/>
      <c r="B23" s="64"/>
      <c r="C23" s="64"/>
      <c r="D23" s="4"/>
      <c r="E23" s="13" t="s">
        <v>9</v>
      </c>
      <c r="F23" s="31">
        <v>216982460</v>
      </c>
      <c r="G23" s="31">
        <v>4202640</v>
      </c>
      <c r="H23" s="31">
        <v>0</v>
      </c>
      <c r="I23" s="31">
        <v>221185100</v>
      </c>
    </row>
    <row r="24" spans="1:9">
      <c r="A24" s="64"/>
      <c r="B24" s="66"/>
      <c r="C24" s="66"/>
      <c r="D24" s="4"/>
      <c r="E24" s="13" t="s">
        <v>10</v>
      </c>
      <c r="F24" s="31">
        <v>0</v>
      </c>
      <c r="G24" s="31">
        <v>123700</v>
      </c>
      <c r="H24" s="31">
        <v>0</v>
      </c>
      <c r="I24" s="31">
        <v>123700</v>
      </c>
    </row>
    <row r="25" spans="1:9">
      <c r="A25" s="61"/>
      <c r="B25" s="62"/>
      <c r="C25" s="62" t="s">
        <v>27</v>
      </c>
      <c r="D25" s="6"/>
      <c r="E25" s="14" t="s">
        <v>8</v>
      </c>
      <c r="F25" s="32">
        <v>32400</v>
      </c>
      <c r="G25" s="32">
        <v>367600</v>
      </c>
      <c r="H25" s="32">
        <v>0</v>
      </c>
      <c r="I25" s="32">
        <v>400000</v>
      </c>
    </row>
    <row r="26" spans="1:9">
      <c r="A26" s="61"/>
      <c r="B26" s="61"/>
      <c r="C26" s="61"/>
      <c r="D26" s="6"/>
      <c r="E26" s="14" t="s">
        <v>9</v>
      </c>
      <c r="F26" s="32">
        <v>32400</v>
      </c>
      <c r="G26" s="32">
        <v>311900</v>
      </c>
      <c r="H26" s="32">
        <v>0</v>
      </c>
      <c r="I26" s="32">
        <v>344300</v>
      </c>
    </row>
    <row r="27" spans="1:9">
      <c r="A27" s="61"/>
      <c r="B27" s="61"/>
      <c r="C27" s="63"/>
      <c r="D27" s="6"/>
      <c r="E27" s="14" t="s">
        <v>10</v>
      </c>
      <c r="F27" s="32">
        <v>0</v>
      </c>
      <c r="G27" s="32">
        <v>55700</v>
      </c>
      <c r="H27" s="32">
        <v>0</v>
      </c>
      <c r="I27" s="32">
        <v>55700</v>
      </c>
    </row>
    <row r="28" spans="1:9">
      <c r="A28" s="64"/>
      <c r="B28" s="64"/>
      <c r="C28" s="65" t="s">
        <v>28</v>
      </c>
      <c r="D28" s="4"/>
      <c r="E28" s="13" t="s">
        <v>8</v>
      </c>
      <c r="F28" s="31">
        <v>268010</v>
      </c>
      <c r="G28" s="31">
        <v>611990</v>
      </c>
      <c r="H28" s="31">
        <v>0</v>
      </c>
      <c r="I28" s="31">
        <v>880000</v>
      </c>
    </row>
    <row r="29" spans="1:9">
      <c r="A29" s="64"/>
      <c r="B29" s="64"/>
      <c r="C29" s="64"/>
      <c r="D29" s="4"/>
      <c r="E29" s="13" t="s">
        <v>9</v>
      </c>
      <c r="F29" s="31">
        <v>268010</v>
      </c>
      <c r="G29" s="31">
        <v>505990</v>
      </c>
      <c r="H29" s="31">
        <v>0</v>
      </c>
      <c r="I29" s="31">
        <v>774000</v>
      </c>
    </row>
    <row r="30" spans="1:9">
      <c r="A30" s="64"/>
      <c r="B30" s="64"/>
      <c r="C30" s="66"/>
      <c r="D30" s="4"/>
      <c r="E30" s="13" t="s">
        <v>10</v>
      </c>
      <c r="F30" s="31">
        <v>0</v>
      </c>
      <c r="G30" s="31">
        <v>106000</v>
      </c>
      <c r="H30" s="31">
        <v>0</v>
      </c>
      <c r="I30" s="31">
        <v>106000</v>
      </c>
    </row>
    <row r="31" spans="1:9">
      <c r="A31" s="61"/>
      <c r="B31" s="61" t="s">
        <v>29</v>
      </c>
      <c r="C31" s="62"/>
      <c r="D31" s="6"/>
      <c r="E31" s="14" t="s">
        <v>8</v>
      </c>
      <c r="F31" s="32">
        <v>300410</v>
      </c>
      <c r="G31" s="32">
        <v>979590</v>
      </c>
      <c r="H31" s="32">
        <v>0</v>
      </c>
      <c r="I31" s="32">
        <v>1280000</v>
      </c>
    </row>
    <row r="32" spans="1:9">
      <c r="A32" s="61"/>
      <c r="B32" s="61"/>
      <c r="C32" s="61"/>
      <c r="D32" s="6"/>
      <c r="E32" s="14" t="s">
        <v>9</v>
      </c>
      <c r="F32" s="32">
        <v>300410</v>
      </c>
      <c r="G32" s="32">
        <v>817890</v>
      </c>
      <c r="H32" s="32">
        <v>0</v>
      </c>
      <c r="I32" s="32">
        <v>1118300</v>
      </c>
    </row>
    <row r="33" spans="1:9">
      <c r="A33" s="61"/>
      <c r="B33" s="63"/>
      <c r="C33" s="63"/>
      <c r="D33" s="6"/>
      <c r="E33" s="14" t="s">
        <v>10</v>
      </c>
      <c r="F33" s="32">
        <v>0</v>
      </c>
      <c r="G33" s="32">
        <v>161700</v>
      </c>
      <c r="H33" s="32">
        <v>0</v>
      </c>
      <c r="I33" s="32">
        <v>161700</v>
      </c>
    </row>
    <row r="34" spans="1:9">
      <c r="A34" s="64"/>
      <c r="B34" s="65"/>
      <c r="C34" s="65" t="s">
        <v>30</v>
      </c>
      <c r="D34" s="4"/>
      <c r="E34" s="13" t="s">
        <v>8</v>
      </c>
      <c r="F34" s="31">
        <v>0</v>
      </c>
      <c r="G34" s="31">
        <v>280000</v>
      </c>
      <c r="H34" s="31">
        <v>0</v>
      </c>
      <c r="I34" s="31">
        <v>280000</v>
      </c>
    </row>
    <row r="35" spans="1:9">
      <c r="A35" s="64"/>
      <c r="B35" s="64"/>
      <c r="C35" s="64"/>
      <c r="D35" s="4"/>
      <c r="E35" s="13" t="s">
        <v>9</v>
      </c>
      <c r="F35" s="31">
        <v>0</v>
      </c>
      <c r="G35" s="31">
        <v>140000</v>
      </c>
      <c r="H35" s="31">
        <v>0</v>
      </c>
      <c r="I35" s="31">
        <v>140000</v>
      </c>
    </row>
    <row r="36" spans="1:9">
      <c r="A36" s="64"/>
      <c r="B36" s="64"/>
      <c r="C36" s="66"/>
      <c r="D36" s="4"/>
      <c r="E36" s="13" t="s">
        <v>10</v>
      </c>
      <c r="F36" s="31">
        <v>0</v>
      </c>
      <c r="G36" s="31">
        <v>140000</v>
      </c>
      <c r="H36" s="31">
        <v>0</v>
      </c>
      <c r="I36" s="31">
        <v>140000</v>
      </c>
    </row>
    <row r="37" spans="1:9">
      <c r="A37" s="61"/>
      <c r="B37" s="61"/>
      <c r="C37" s="62" t="s">
        <v>31</v>
      </c>
      <c r="D37" s="6"/>
      <c r="E37" s="14" t="s">
        <v>8</v>
      </c>
      <c r="F37" s="32">
        <v>4579628</v>
      </c>
      <c r="G37" s="32">
        <v>15032769</v>
      </c>
      <c r="H37" s="32">
        <v>0</v>
      </c>
      <c r="I37" s="32">
        <v>19612397</v>
      </c>
    </row>
    <row r="38" spans="1:9">
      <c r="A38" s="61"/>
      <c r="B38" s="61"/>
      <c r="C38" s="61"/>
      <c r="D38" s="6"/>
      <c r="E38" s="14" t="s">
        <v>9</v>
      </c>
      <c r="F38" s="32">
        <v>4579628</v>
      </c>
      <c r="G38" s="32">
        <v>13639677</v>
      </c>
      <c r="H38" s="32">
        <v>0</v>
      </c>
      <c r="I38" s="32">
        <v>18219305</v>
      </c>
    </row>
    <row r="39" spans="1:9">
      <c r="A39" s="61"/>
      <c r="B39" s="61"/>
      <c r="C39" s="63"/>
      <c r="D39" s="6"/>
      <c r="E39" s="14" t="s">
        <v>10</v>
      </c>
      <c r="F39" s="32">
        <v>0</v>
      </c>
      <c r="G39" s="32">
        <v>1393092</v>
      </c>
      <c r="H39" s="32">
        <v>0</v>
      </c>
      <c r="I39" s="32">
        <v>1393092</v>
      </c>
    </row>
    <row r="40" spans="1:9">
      <c r="A40" s="64"/>
      <c r="B40" s="64"/>
      <c r="C40" s="65" t="s">
        <v>32</v>
      </c>
      <c r="D40" s="4"/>
      <c r="E40" s="13" t="s">
        <v>8</v>
      </c>
      <c r="F40" s="31">
        <v>2722003</v>
      </c>
      <c r="G40" s="31">
        <v>4717997</v>
      </c>
      <c r="H40" s="31">
        <v>0</v>
      </c>
      <c r="I40" s="31">
        <v>7440000</v>
      </c>
    </row>
    <row r="41" spans="1:9">
      <c r="A41" s="64"/>
      <c r="B41" s="64"/>
      <c r="C41" s="64"/>
      <c r="D41" s="4"/>
      <c r="E41" s="13" t="s">
        <v>9</v>
      </c>
      <c r="F41" s="31">
        <v>2722003</v>
      </c>
      <c r="G41" s="31">
        <v>1709860</v>
      </c>
      <c r="H41" s="31">
        <v>0</v>
      </c>
      <c r="I41" s="31">
        <v>4431863</v>
      </c>
    </row>
    <row r="42" spans="1:9">
      <c r="A42" s="64"/>
      <c r="B42" s="64"/>
      <c r="C42" s="66"/>
      <c r="D42" s="4"/>
      <c r="E42" s="13" t="s">
        <v>10</v>
      </c>
      <c r="F42" s="31">
        <v>0</v>
      </c>
      <c r="G42" s="31">
        <v>3008137</v>
      </c>
      <c r="H42" s="31">
        <v>0</v>
      </c>
      <c r="I42" s="31">
        <v>3008137</v>
      </c>
    </row>
    <row r="43" spans="1:9">
      <c r="A43" s="61"/>
      <c r="B43" s="61"/>
      <c r="C43" s="62" t="s">
        <v>33</v>
      </c>
      <c r="D43" s="6"/>
      <c r="E43" s="14" t="s">
        <v>8</v>
      </c>
      <c r="F43" s="32">
        <v>1094960</v>
      </c>
      <c r="G43" s="32">
        <v>2787800</v>
      </c>
      <c r="H43" s="32">
        <v>0</v>
      </c>
      <c r="I43" s="32">
        <v>3882137</v>
      </c>
    </row>
    <row r="44" spans="1:9">
      <c r="A44" s="61"/>
      <c r="B44" s="61"/>
      <c r="C44" s="61"/>
      <c r="D44" s="6"/>
      <c r="E44" s="14" t="s">
        <v>9</v>
      </c>
      <c r="F44" s="32">
        <v>1094960</v>
      </c>
      <c r="G44" s="32">
        <v>2427890</v>
      </c>
      <c r="H44" s="32">
        <v>0</v>
      </c>
      <c r="I44" s="32">
        <v>3522850</v>
      </c>
    </row>
    <row r="45" spans="1:9">
      <c r="A45" s="61"/>
      <c r="B45" s="61"/>
      <c r="C45" s="63"/>
      <c r="D45" s="6"/>
      <c r="E45" s="14" t="s">
        <v>10</v>
      </c>
      <c r="F45" s="32">
        <v>0</v>
      </c>
      <c r="G45" s="32">
        <v>359910</v>
      </c>
      <c r="H45" s="32">
        <v>0</v>
      </c>
      <c r="I45" s="32">
        <v>359910</v>
      </c>
    </row>
    <row r="46" spans="1:9">
      <c r="A46" s="64"/>
      <c r="B46" s="64"/>
      <c r="C46" s="65" t="s">
        <v>34</v>
      </c>
      <c r="D46" s="4"/>
      <c r="E46" s="13" t="s">
        <v>8</v>
      </c>
      <c r="F46" s="31">
        <v>3523072</v>
      </c>
      <c r="G46" s="31">
        <v>4036928</v>
      </c>
      <c r="H46" s="31">
        <v>0</v>
      </c>
      <c r="I46" s="31">
        <v>7560000</v>
      </c>
    </row>
    <row r="47" spans="1:9">
      <c r="A47" s="64"/>
      <c r="B47" s="64"/>
      <c r="C47" s="64"/>
      <c r="D47" s="4"/>
      <c r="E47" s="13" t="s">
        <v>9</v>
      </c>
      <c r="F47" s="31">
        <v>3523072</v>
      </c>
      <c r="G47" s="31">
        <v>3438065</v>
      </c>
      <c r="H47" s="31">
        <v>0</v>
      </c>
      <c r="I47" s="31">
        <v>6961137</v>
      </c>
    </row>
    <row r="48" spans="1:9">
      <c r="A48" s="64"/>
      <c r="B48" s="64"/>
      <c r="C48" s="66"/>
      <c r="D48" s="4"/>
      <c r="E48" s="13" t="s">
        <v>10</v>
      </c>
      <c r="F48" s="31">
        <v>0</v>
      </c>
      <c r="G48" s="31">
        <v>598863</v>
      </c>
      <c r="H48" s="31">
        <v>0</v>
      </c>
      <c r="I48" s="31">
        <v>598863</v>
      </c>
    </row>
    <row r="49" spans="1:9">
      <c r="A49" s="64"/>
      <c r="B49" s="64"/>
      <c r="C49" s="65" t="s">
        <v>35</v>
      </c>
      <c r="D49" s="4"/>
      <c r="E49" s="13" t="s">
        <v>8</v>
      </c>
      <c r="F49" s="31">
        <v>0</v>
      </c>
      <c r="G49" s="31">
        <v>15945000</v>
      </c>
      <c r="H49" s="31">
        <v>0</v>
      </c>
      <c r="I49" s="31">
        <v>15945000</v>
      </c>
    </row>
    <row r="50" spans="1:9">
      <c r="A50" s="64"/>
      <c r="B50" s="64"/>
      <c r="C50" s="64"/>
      <c r="D50" s="4"/>
      <c r="E50" s="13" t="s">
        <v>9</v>
      </c>
      <c r="F50" s="31">
        <v>0</v>
      </c>
      <c r="G50" s="31">
        <v>15945127</v>
      </c>
      <c r="H50" s="31">
        <v>0</v>
      </c>
      <c r="I50" s="31">
        <v>15945127</v>
      </c>
    </row>
    <row r="51" spans="1:9">
      <c r="A51" s="64"/>
      <c r="B51" s="64"/>
      <c r="C51" s="66"/>
      <c r="D51" s="4"/>
      <c r="E51" s="13" t="s">
        <v>10</v>
      </c>
      <c r="F51" s="31">
        <v>0</v>
      </c>
      <c r="G51" s="31">
        <v>-127</v>
      </c>
      <c r="H51" s="31">
        <v>0</v>
      </c>
      <c r="I51" s="31">
        <v>-127</v>
      </c>
    </row>
    <row r="52" spans="1:9">
      <c r="A52" s="61"/>
      <c r="B52" s="61" t="s">
        <v>36</v>
      </c>
      <c r="C52" s="62"/>
      <c r="D52" s="6"/>
      <c r="E52" s="14" t="s">
        <v>8</v>
      </c>
      <c r="F52" s="32">
        <v>11919663</v>
      </c>
      <c r="G52" s="32">
        <v>42800494</v>
      </c>
      <c r="H52" s="32">
        <v>0</v>
      </c>
      <c r="I52" s="32">
        <v>54720157</v>
      </c>
    </row>
    <row r="53" spans="1:9">
      <c r="A53" s="61"/>
      <c r="B53" s="61"/>
      <c r="C53" s="61"/>
      <c r="D53" s="6"/>
      <c r="E53" s="14" t="s">
        <v>9</v>
      </c>
      <c r="F53" s="32">
        <v>11919663</v>
      </c>
      <c r="G53" s="32">
        <v>37300619</v>
      </c>
      <c r="H53" s="32">
        <v>0</v>
      </c>
      <c r="I53" s="32">
        <v>49220282</v>
      </c>
    </row>
    <row r="54" spans="1:9">
      <c r="A54" s="61"/>
      <c r="B54" s="63"/>
      <c r="C54" s="63"/>
      <c r="D54" s="6"/>
      <c r="E54" s="14" t="s">
        <v>10</v>
      </c>
      <c r="F54" s="32">
        <v>0</v>
      </c>
      <c r="G54" s="32">
        <v>5499875</v>
      </c>
      <c r="H54" s="32">
        <v>0</v>
      </c>
      <c r="I54" s="32">
        <v>5499875</v>
      </c>
    </row>
    <row r="55" spans="1:9">
      <c r="A55" s="64" t="s">
        <v>37</v>
      </c>
      <c r="B55" s="65"/>
      <c r="C55" s="65"/>
      <c r="D55" s="4"/>
      <c r="E55" s="13" t="s">
        <v>8</v>
      </c>
      <c r="F55" s="32">
        <v>229202533</v>
      </c>
      <c r="G55" s="32">
        <v>48106424</v>
      </c>
      <c r="H55" s="32">
        <v>0</v>
      </c>
      <c r="I55" s="32">
        <v>277308957</v>
      </c>
    </row>
    <row r="56" spans="1:9">
      <c r="A56" s="64"/>
      <c r="B56" s="64"/>
      <c r="C56" s="64"/>
      <c r="D56" s="4"/>
      <c r="E56" s="13" t="s">
        <v>9</v>
      </c>
      <c r="F56" s="32">
        <v>229202533</v>
      </c>
      <c r="G56" s="32">
        <v>42321149</v>
      </c>
      <c r="H56" s="32">
        <v>0</v>
      </c>
      <c r="I56" s="32">
        <v>271523682</v>
      </c>
    </row>
    <row r="57" spans="1:9">
      <c r="A57" s="66"/>
      <c r="B57" s="66"/>
      <c r="C57" s="66"/>
      <c r="D57" s="4"/>
      <c r="E57" s="13" t="s">
        <v>10</v>
      </c>
      <c r="F57" s="32">
        <v>0</v>
      </c>
      <c r="G57" s="32">
        <v>5785275</v>
      </c>
      <c r="H57" s="32">
        <v>0</v>
      </c>
      <c r="I57" s="32">
        <v>5785275</v>
      </c>
    </row>
    <row r="58" spans="1:9">
      <c r="A58" s="62"/>
      <c r="B58" s="62"/>
      <c r="C58" s="62" t="s">
        <v>38</v>
      </c>
      <c r="D58" s="6"/>
      <c r="E58" s="14" t="s">
        <v>8</v>
      </c>
      <c r="F58" s="32">
        <v>0</v>
      </c>
      <c r="G58" s="32">
        <v>15769250</v>
      </c>
      <c r="H58" s="32">
        <v>0</v>
      </c>
      <c r="I58" s="32">
        <v>15769250</v>
      </c>
    </row>
    <row r="59" spans="1:9">
      <c r="A59" s="61"/>
      <c r="B59" s="61"/>
      <c r="C59" s="61"/>
      <c r="D59" s="6"/>
      <c r="E59" s="14" t="s">
        <v>9</v>
      </c>
      <c r="F59" s="32">
        <v>0</v>
      </c>
      <c r="G59" s="32">
        <v>15769250</v>
      </c>
      <c r="H59" s="32">
        <v>0</v>
      </c>
      <c r="I59" s="32">
        <v>15769250</v>
      </c>
    </row>
    <row r="60" spans="1:9">
      <c r="A60" s="61"/>
      <c r="B60" s="61"/>
      <c r="C60" s="63"/>
      <c r="D60" s="6"/>
      <c r="E60" s="14" t="s">
        <v>10</v>
      </c>
      <c r="F60" s="32">
        <v>0</v>
      </c>
      <c r="G60" s="32">
        <v>0</v>
      </c>
      <c r="H60" s="32">
        <v>0</v>
      </c>
      <c r="I60" s="32">
        <v>0</v>
      </c>
    </row>
    <row r="61" spans="1:9">
      <c r="A61" s="64"/>
      <c r="B61" s="64" t="s">
        <v>38</v>
      </c>
      <c r="C61" s="65"/>
      <c r="D61" s="4"/>
      <c r="E61" s="13" t="s">
        <v>8</v>
      </c>
      <c r="F61" s="31">
        <v>0</v>
      </c>
      <c r="G61" s="31">
        <v>15769250</v>
      </c>
      <c r="H61" s="31">
        <v>0</v>
      </c>
      <c r="I61" s="31">
        <v>15769250</v>
      </c>
    </row>
    <row r="62" spans="1:9">
      <c r="A62" s="64"/>
      <c r="B62" s="64"/>
      <c r="C62" s="64"/>
      <c r="D62" s="4"/>
      <c r="E62" s="13" t="s">
        <v>9</v>
      </c>
      <c r="F62" s="31">
        <v>0</v>
      </c>
      <c r="G62" s="31">
        <v>15769250</v>
      </c>
      <c r="H62" s="31">
        <v>0</v>
      </c>
      <c r="I62" s="31">
        <v>15769250</v>
      </c>
    </row>
    <row r="63" spans="1:9">
      <c r="A63" s="64"/>
      <c r="B63" s="66"/>
      <c r="C63" s="66"/>
      <c r="D63" s="4"/>
      <c r="E63" s="13" t="s">
        <v>10</v>
      </c>
      <c r="F63" s="31">
        <v>0</v>
      </c>
      <c r="G63" s="31">
        <v>0</v>
      </c>
      <c r="H63" s="31">
        <v>0</v>
      </c>
      <c r="I63" s="31">
        <v>0</v>
      </c>
    </row>
    <row r="64" spans="1:9">
      <c r="A64" s="61" t="s">
        <v>39</v>
      </c>
      <c r="B64" s="62"/>
      <c r="C64" s="62"/>
      <c r="D64" s="6"/>
      <c r="E64" s="14" t="s">
        <v>8</v>
      </c>
      <c r="F64" s="32">
        <v>0</v>
      </c>
      <c r="G64" s="32">
        <v>15769250</v>
      </c>
      <c r="H64" s="32">
        <v>0</v>
      </c>
      <c r="I64" s="32">
        <v>15769250</v>
      </c>
    </row>
    <row r="65" spans="1:9">
      <c r="A65" s="61"/>
      <c r="B65" s="61"/>
      <c r="C65" s="61"/>
      <c r="D65" s="6"/>
      <c r="E65" s="14" t="s">
        <v>9</v>
      </c>
      <c r="F65" s="32">
        <v>0</v>
      </c>
      <c r="G65" s="32">
        <v>15769250</v>
      </c>
      <c r="H65" s="32">
        <v>0</v>
      </c>
      <c r="I65" s="32">
        <v>15769250</v>
      </c>
    </row>
    <row r="66" spans="1:9">
      <c r="A66" s="63"/>
      <c r="B66" s="63"/>
      <c r="C66" s="63"/>
      <c r="D66" s="6"/>
      <c r="E66" s="14" t="s">
        <v>10</v>
      </c>
      <c r="F66" s="32">
        <v>0</v>
      </c>
      <c r="G66" s="32">
        <v>0</v>
      </c>
      <c r="H66" s="32">
        <v>0</v>
      </c>
      <c r="I66" s="32">
        <v>0</v>
      </c>
    </row>
    <row r="67" spans="1:9">
      <c r="A67" s="65"/>
      <c r="B67" s="65"/>
      <c r="C67" s="65" t="s">
        <v>60</v>
      </c>
      <c r="D67" s="4"/>
      <c r="E67" s="13" t="s">
        <v>8</v>
      </c>
      <c r="F67" s="33">
        <v>18892045</v>
      </c>
      <c r="G67" s="34">
        <v>20787955</v>
      </c>
      <c r="H67" s="35">
        <v>0</v>
      </c>
      <c r="I67" s="36">
        <f t="shared" ref="I67:I77" si="0">F67+G67+H67</f>
        <v>39680000</v>
      </c>
    </row>
    <row r="68" spans="1:9">
      <c r="A68" s="64"/>
      <c r="B68" s="64"/>
      <c r="C68" s="64"/>
      <c r="D68" s="4"/>
      <c r="E68" s="13" t="s">
        <v>9</v>
      </c>
      <c r="F68" s="37">
        <v>18892045</v>
      </c>
      <c r="G68" s="18">
        <v>16199280</v>
      </c>
      <c r="H68" s="19">
        <v>0</v>
      </c>
      <c r="I68" s="29">
        <f t="shared" si="0"/>
        <v>35091325</v>
      </c>
    </row>
    <row r="69" spans="1:9">
      <c r="A69" s="64"/>
      <c r="B69" s="64"/>
      <c r="C69" s="66"/>
      <c r="D69" s="4"/>
      <c r="E69" s="13" t="s">
        <v>10</v>
      </c>
      <c r="F69" s="38">
        <f>F67-F68</f>
        <v>0</v>
      </c>
      <c r="G69" s="18">
        <f>G67-G68</f>
        <v>4588675</v>
      </c>
      <c r="H69" s="19">
        <f>H67-H68</f>
        <v>0</v>
      </c>
      <c r="I69" s="29">
        <f t="shared" si="0"/>
        <v>4588675</v>
      </c>
    </row>
    <row r="70" spans="1:9">
      <c r="A70" s="61"/>
      <c r="B70" s="61"/>
      <c r="C70" s="62" t="s">
        <v>61</v>
      </c>
      <c r="D70" s="6"/>
      <c r="E70" s="14" t="s">
        <v>8</v>
      </c>
      <c r="F70" s="38">
        <v>49160</v>
      </c>
      <c r="G70" s="18">
        <v>450840</v>
      </c>
      <c r="H70" s="19">
        <v>0</v>
      </c>
      <c r="I70" s="29">
        <f t="shared" si="0"/>
        <v>500000</v>
      </c>
    </row>
    <row r="71" spans="1:9">
      <c r="A71" s="61"/>
      <c r="B71" s="61"/>
      <c r="C71" s="61"/>
      <c r="D71" s="6"/>
      <c r="E71" s="14" t="s">
        <v>9</v>
      </c>
      <c r="F71" s="38">
        <v>49160</v>
      </c>
      <c r="G71" s="18">
        <v>379790</v>
      </c>
      <c r="H71" s="19">
        <v>0</v>
      </c>
      <c r="I71" s="29">
        <f t="shared" si="0"/>
        <v>428950</v>
      </c>
    </row>
    <row r="72" spans="1:9">
      <c r="A72" s="61"/>
      <c r="B72" s="61"/>
      <c r="C72" s="63"/>
      <c r="D72" s="6"/>
      <c r="E72" s="14" t="s">
        <v>10</v>
      </c>
      <c r="F72" s="38">
        <f>F70-F71</f>
        <v>0</v>
      </c>
      <c r="G72" s="18">
        <f>G70-G71</f>
        <v>71050</v>
      </c>
      <c r="H72" s="20">
        <v>0</v>
      </c>
      <c r="I72" s="29">
        <f t="shared" si="0"/>
        <v>71050</v>
      </c>
    </row>
    <row r="73" spans="1:9">
      <c r="A73" s="64"/>
      <c r="B73" s="64"/>
      <c r="C73" s="65" t="s">
        <v>62</v>
      </c>
      <c r="D73" s="4"/>
      <c r="E73" s="13" t="s">
        <v>8</v>
      </c>
      <c r="F73" s="38">
        <v>84800</v>
      </c>
      <c r="G73" s="18">
        <v>635200</v>
      </c>
      <c r="H73" s="19">
        <v>0</v>
      </c>
      <c r="I73" s="29">
        <f t="shared" si="0"/>
        <v>720000</v>
      </c>
    </row>
    <row r="74" spans="1:9">
      <c r="A74" s="64"/>
      <c r="B74" s="64"/>
      <c r="C74" s="64"/>
      <c r="D74" s="4"/>
      <c r="E74" s="13" t="s">
        <v>9</v>
      </c>
      <c r="F74" s="38">
        <v>84800</v>
      </c>
      <c r="G74" s="18">
        <v>498960</v>
      </c>
      <c r="H74" s="19">
        <v>0</v>
      </c>
      <c r="I74" s="29">
        <f t="shared" si="0"/>
        <v>583760</v>
      </c>
    </row>
    <row r="75" spans="1:9">
      <c r="A75" s="64"/>
      <c r="B75" s="64"/>
      <c r="C75" s="66"/>
      <c r="D75" s="4"/>
      <c r="E75" s="13" t="s">
        <v>10</v>
      </c>
      <c r="F75" s="38">
        <f>F73-F74</f>
        <v>0</v>
      </c>
      <c r="G75" s="18">
        <f>G73-G74</f>
        <v>136240</v>
      </c>
      <c r="H75" s="19">
        <v>0</v>
      </c>
      <c r="I75" s="29">
        <f t="shared" si="0"/>
        <v>136240</v>
      </c>
    </row>
    <row r="76" spans="1:9">
      <c r="A76" s="61"/>
      <c r="B76" s="61"/>
      <c r="C76" s="62" t="s">
        <v>63</v>
      </c>
      <c r="D76" s="6"/>
      <c r="E76" s="14" t="s">
        <v>8</v>
      </c>
      <c r="F76" s="37">
        <v>0</v>
      </c>
      <c r="G76" s="16">
        <v>0</v>
      </c>
      <c r="H76" s="17">
        <v>0</v>
      </c>
      <c r="I76" s="29">
        <f>F76+G76+H76</f>
        <v>0</v>
      </c>
    </row>
    <row r="77" spans="1:9">
      <c r="A77" s="61"/>
      <c r="B77" s="61"/>
      <c r="C77" s="61"/>
      <c r="D77" s="6"/>
      <c r="E77" s="14" t="s">
        <v>9</v>
      </c>
      <c r="F77" s="38">
        <v>0</v>
      </c>
      <c r="G77" s="18">
        <v>0</v>
      </c>
      <c r="H77" s="19">
        <v>0</v>
      </c>
      <c r="I77" s="29">
        <f t="shared" si="0"/>
        <v>0</v>
      </c>
    </row>
    <row r="78" spans="1:9">
      <c r="A78" s="61"/>
      <c r="B78" s="61"/>
      <c r="C78" s="63"/>
      <c r="D78" s="6"/>
      <c r="E78" s="14" t="s">
        <v>10</v>
      </c>
      <c r="F78" s="38">
        <f>F76-F77</f>
        <v>0</v>
      </c>
      <c r="G78" s="18">
        <f>G76-G77</f>
        <v>0</v>
      </c>
      <c r="H78" s="20">
        <v>0</v>
      </c>
      <c r="I78" s="29">
        <f>F78+G78+H78</f>
        <v>0</v>
      </c>
    </row>
    <row r="79" spans="1:9">
      <c r="A79" s="61"/>
      <c r="B79" s="61" t="s">
        <v>59</v>
      </c>
      <c r="C79" s="62"/>
      <c r="D79" s="6"/>
      <c r="E79" s="14" t="s">
        <v>8</v>
      </c>
      <c r="F79" s="23">
        <v>19026005</v>
      </c>
      <c r="G79" s="21">
        <v>21873995</v>
      </c>
      <c r="H79" s="22">
        <v>0</v>
      </c>
      <c r="I79" s="24">
        <v>40900000</v>
      </c>
    </row>
    <row r="80" spans="1:9">
      <c r="A80" s="61"/>
      <c r="B80" s="61"/>
      <c r="C80" s="61"/>
      <c r="D80" s="6"/>
      <c r="E80" s="14" t="s">
        <v>9</v>
      </c>
      <c r="F80" s="23">
        <v>19026005</v>
      </c>
      <c r="G80" s="21">
        <v>17078030</v>
      </c>
      <c r="H80" s="22">
        <v>0</v>
      </c>
      <c r="I80" s="24">
        <v>36104035</v>
      </c>
    </row>
    <row r="81" spans="1:9">
      <c r="A81" s="61"/>
      <c r="B81" s="63"/>
      <c r="C81" s="63"/>
      <c r="D81" s="6"/>
      <c r="E81" s="14" t="s">
        <v>10</v>
      </c>
      <c r="F81" s="25">
        <v>0</v>
      </c>
      <c r="G81" s="26">
        <v>4795965</v>
      </c>
      <c r="H81" s="27">
        <v>0</v>
      </c>
      <c r="I81" s="28">
        <v>4795965</v>
      </c>
    </row>
    <row r="82" spans="1:9">
      <c r="A82" s="65"/>
      <c r="B82" s="65"/>
      <c r="C82" s="65" t="s">
        <v>65</v>
      </c>
      <c r="D82" s="4"/>
      <c r="E82" s="13" t="s">
        <v>8</v>
      </c>
      <c r="F82" s="31">
        <v>0</v>
      </c>
      <c r="G82" s="31">
        <v>140000</v>
      </c>
      <c r="H82" s="31">
        <v>0</v>
      </c>
      <c r="I82" s="31">
        <v>140000</v>
      </c>
    </row>
    <row r="83" spans="1:9">
      <c r="A83" s="64"/>
      <c r="B83" s="64"/>
      <c r="C83" s="64"/>
      <c r="D83" s="4"/>
      <c r="E83" s="13" t="s">
        <v>9</v>
      </c>
      <c r="F83" s="31">
        <v>0</v>
      </c>
      <c r="G83" s="31">
        <v>0</v>
      </c>
      <c r="H83" s="31">
        <v>0</v>
      </c>
      <c r="I83" s="31">
        <v>0</v>
      </c>
    </row>
    <row r="84" spans="1:9">
      <c r="A84" s="64"/>
      <c r="B84" s="64"/>
      <c r="C84" s="66"/>
      <c r="D84" s="4"/>
      <c r="E84" s="13" t="s">
        <v>10</v>
      </c>
      <c r="F84" s="31">
        <v>0</v>
      </c>
      <c r="G84" s="31">
        <v>140000</v>
      </c>
      <c r="H84" s="31">
        <v>0</v>
      </c>
      <c r="I84" s="31">
        <v>140000</v>
      </c>
    </row>
    <row r="85" spans="1:9">
      <c r="A85" s="61"/>
      <c r="B85" s="61"/>
      <c r="C85" s="62" t="s">
        <v>66</v>
      </c>
      <c r="D85" s="6"/>
      <c r="E85" s="14" t="s">
        <v>8</v>
      </c>
      <c r="F85" s="32">
        <v>831810</v>
      </c>
      <c r="G85" s="32">
        <v>668190</v>
      </c>
      <c r="H85" s="32">
        <v>0</v>
      </c>
      <c r="I85" s="32">
        <v>1500000</v>
      </c>
    </row>
    <row r="86" spans="1:9">
      <c r="A86" s="61"/>
      <c r="B86" s="61"/>
      <c r="C86" s="61"/>
      <c r="D86" s="6"/>
      <c r="E86" s="14" t="s">
        <v>9</v>
      </c>
      <c r="F86" s="32">
        <v>831810</v>
      </c>
      <c r="G86" s="32">
        <v>200740</v>
      </c>
      <c r="H86" s="32">
        <v>0</v>
      </c>
      <c r="I86" s="32">
        <v>1032550</v>
      </c>
    </row>
    <row r="87" spans="1:9">
      <c r="A87" s="61"/>
      <c r="B87" s="61"/>
      <c r="C87" s="63"/>
      <c r="D87" s="6"/>
      <c r="E87" s="14" t="s">
        <v>10</v>
      </c>
      <c r="F87" s="32">
        <v>0</v>
      </c>
      <c r="G87" s="32">
        <v>467450</v>
      </c>
      <c r="H87" s="32">
        <v>0</v>
      </c>
      <c r="I87" s="32">
        <v>467450</v>
      </c>
    </row>
    <row r="88" spans="1:9">
      <c r="A88" s="64"/>
      <c r="B88" s="64"/>
      <c r="C88" s="65" t="s">
        <v>67</v>
      </c>
      <c r="D88" s="4"/>
      <c r="E88" s="13" t="s">
        <v>8</v>
      </c>
      <c r="F88" s="31">
        <v>0</v>
      </c>
      <c r="G88" s="31">
        <v>100000</v>
      </c>
      <c r="H88" s="31">
        <v>0</v>
      </c>
      <c r="I88" s="31">
        <v>100000</v>
      </c>
    </row>
    <row r="89" spans="1:9">
      <c r="A89" s="64"/>
      <c r="B89" s="64"/>
      <c r="C89" s="64"/>
      <c r="D89" s="4"/>
      <c r="E89" s="13" t="s">
        <v>9</v>
      </c>
      <c r="F89" s="31">
        <v>0</v>
      </c>
      <c r="G89" s="31">
        <v>25900</v>
      </c>
      <c r="H89" s="31">
        <v>0</v>
      </c>
      <c r="I89" s="31">
        <v>25900</v>
      </c>
    </row>
    <row r="90" spans="1:9">
      <c r="A90" s="64"/>
      <c r="B90" s="64"/>
      <c r="C90" s="66"/>
      <c r="D90" s="4"/>
      <c r="E90" s="13" t="s">
        <v>10</v>
      </c>
      <c r="F90" s="31">
        <v>0</v>
      </c>
      <c r="G90" s="31">
        <v>74100</v>
      </c>
      <c r="H90" s="31">
        <v>0</v>
      </c>
      <c r="I90" s="31">
        <v>74100</v>
      </c>
    </row>
    <row r="91" spans="1:9">
      <c r="A91" s="61"/>
      <c r="B91" s="61"/>
      <c r="C91" s="62" t="s">
        <v>68</v>
      </c>
      <c r="D91" s="6"/>
      <c r="E91" s="14" t="s">
        <v>8</v>
      </c>
      <c r="F91" s="32">
        <v>544050</v>
      </c>
      <c r="G91" s="32">
        <v>355950</v>
      </c>
      <c r="H91" s="32">
        <v>0</v>
      </c>
      <c r="I91" s="32">
        <v>900000</v>
      </c>
    </row>
    <row r="92" spans="1:9">
      <c r="A92" s="61"/>
      <c r="B92" s="61"/>
      <c r="C92" s="61"/>
      <c r="D92" s="6"/>
      <c r="E92" s="14" t="s">
        <v>9</v>
      </c>
      <c r="F92" s="32">
        <v>544050</v>
      </c>
      <c r="G92" s="32">
        <v>254000</v>
      </c>
      <c r="H92" s="32">
        <v>0</v>
      </c>
      <c r="I92" s="32">
        <v>798050</v>
      </c>
    </row>
    <row r="93" spans="1:9">
      <c r="A93" s="61"/>
      <c r="B93" s="61"/>
      <c r="C93" s="63"/>
      <c r="D93" s="6"/>
      <c r="E93" s="14" t="s">
        <v>10</v>
      </c>
      <c r="F93" s="32">
        <v>0</v>
      </c>
      <c r="G93" s="32">
        <v>101950</v>
      </c>
      <c r="H93" s="32">
        <v>0</v>
      </c>
      <c r="I93" s="32">
        <v>101950</v>
      </c>
    </row>
    <row r="94" spans="1:9">
      <c r="A94" s="64"/>
      <c r="B94" s="64"/>
      <c r="C94" s="65" t="s">
        <v>69</v>
      </c>
      <c r="D94" s="4"/>
      <c r="E94" s="13" t="s">
        <v>8</v>
      </c>
      <c r="F94" s="31">
        <v>174500</v>
      </c>
      <c r="G94" s="31">
        <v>665500</v>
      </c>
      <c r="H94" s="31">
        <v>0</v>
      </c>
      <c r="I94" s="31">
        <v>840000</v>
      </c>
    </row>
    <row r="95" spans="1:9">
      <c r="A95" s="64"/>
      <c r="B95" s="64"/>
      <c r="C95" s="64"/>
      <c r="D95" s="4"/>
      <c r="E95" s="13" t="s">
        <v>9</v>
      </c>
      <c r="F95" s="31">
        <v>174500</v>
      </c>
      <c r="G95" s="31">
        <v>379700</v>
      </c>
      <c r="H95" s="31">
        <v>0</v>
      </c>
      <c r="I95" s="31">
        <v>554200</v>
      </c>
    </row>
    <row r="96" spans="1:9">
      <c r="A96" s="64"/>
      <c r="B96" s="64"/>
      <c r="C96" s="66"/>
      <c r="D96" s="4"/>
      <c r="E96" s="13" t="s">
        <v>10</v>
      </c>
      <c r="F96" s="31">
        <v>0</v>
      </c>
      <c r="G96" s="31">
        <v>285800</v>
      </c>
      <c r="H96" s="31">
        <v>0</v>
      </c>
      <c r="I96" s="31">
        <v>285800</v>
      </c>
    </row>
    <row r="97" spans="1:9">
      <c r="A97" s="61"/>
      <c r="B97" s="61"/>
      <c r="C97" s="62" t="s">
        <v>70</v>
      </c>
      <c r="D97" s="6"/>
      <c r="E97" s="14" t="s">
        <v>8</v>
      </c>
      <c r="F97" s="32">
        <v>737100</v>
      </c>
      <c r="G97" s="32">
        <v>472900</v>
      </c>
      <c r="H97" s="32">
        <v>0</v>
      </c>
      <c r="I97" s="32">
        <v>1210000</v>
      </c>
    </row>
    <row r="98" spans="1:9">
      <c r="A98" s="61"/>
      <c r="B98" s="61"/>
      <c r="C98" s="61"/>
      <c r="D98" s="6"/>
      <c r="E98" s="14" t="s">
        <v>9</v>
      </c>
      <c r="F98" s="32">
        <v>737100</v>
      </c>
      <c r="G98" s="32">
        <v>170000</v>
      </c>
      <c r="H98" s="32">
        <v>0</v>
      </c>
      <c r="I98" s="32">
        <v>907100</v>
      </c>
    </row>
    <row r="99" spans="1:9">
      <c r="A99" s="61"/>
      <c r="B99" s="61"/>
      <c r="C99" s="63"/>
      <c r="D99" s="6"/>
      <c r="E99" s="14" t="s">
        <v>10</v>
      </c>
      <c r="F99" s="32">
        <v>0</v>
      </c>
      <c r="G99" s="32">
        <v>302900</v>
      </c>
      <c r="H99" s="32">
        <v>0</v>
      </c>
      <c r="I99" s="32">
        <v>302900</v>
      </c>
    </row>
    <row r="100" spans="1:9">
      <c r="A100" s="61"/>
      <c r="B100" s="61"/>
      <c r="C100" s="62" t="s">
        <v>71</v>
      </c>
      <c r="D100" s="6"/>
      <c r="E100" s="14" t="s">
        <v>8</v>
      </c>
      <c r="F100" s="32">
        <v>2089900</v>
      </c>
      <c r="G100" s="32">
        <v>710100</v>
      </c>
      <c r="H100" s="32">
        <v>0</v>
      </c>
      <c r="I100" s="32">
        <v>2800000</v>
      </c>
    </row>
    <row r="101" spans="1:9">
      <c r="A101" s="61"/>
      <c r="B101" s="61"/>
      <c r="C101" s="61"/>
      <c r="D101" s="6"/>
      <c r="E101" s="14" t="s">
        <v>9</v>
      </c>
      <c r="F101" s="32">
        <v>2089900</v>
      </c>
      <c r="G101" s="32">
        <v>0</v>
      </c>
      <c r="H101" s="32">
        <v>0</v>
      </c>
      <c r="I101" s="32">
        <v>2089900</v>
      </c>
    </row>
    <row r="102" spans="1:9">
      <c r="A102" s="61"/>
      <c r="B102" s="61"/>
      <c r="C102" s="63"/>
      <c r="D102" s="6"/>
      <c r="E102" s="14" t="s">
        <v>10</v>
      </c>
      <c r="F102" s="32">
        <v>0</v>
      </c>
      <c r="G102" s="32">
        <v>710100</v>
      </c>
      <c r="H102" s="32">
        <v>0</v>
      </c>
      <c r="I102" s="32">
        <v>710100</v>
      </c>
    </row>
    <row r="103" spans="1:9">
      <c r="A103" s="61"/>
      <c r="B103" s="61" t="s">
        <v>64</v>
      </c>
      <c r="C103" s="62"/>
      <c r="D103" s="6"/>
      <c r="E103" s="14" t="s">
        <v>8</v>
      </c>
      <c r="F103" s="32">
        <v>4377360</v>
      </c>
      <c r="G103" s="32">
        <v>3112640</v>
      </c>
      <c r="H103" s="32">
        <v>0</v>
      </c>
      <c r="I103" s="32">
        <v>7490000</v>
      </c>
    </row>
    <row r="104" spans="1:9">
      <c r="A104" s="61"/>
      <c r="B104" s="61"/>
      <c r="C104" s="61"/>
      <c r="D104" s="6"/>
      <c r="E104" s="14" t="s">
        <v>9</v>
      </c>
      <c r="F104" s="32">
        <v>4377360</v>
      </c>
      <c r="G104" s="32">
        <v>1030340</v>
      </c>
      <c r="H104" s="32">
        <v>0</v>
      </c>
      <c r="I104" s="32">
        <v>5407700</v>
      </c>
    </row>
    <row r="105" spans="1:9">
      <c r="A105" s="61"/>
      <c r="B105" s="63"/>
      <c r="C105" s="63"/>
      <c r="D105" s="6"/>
      <c r="E105" s="14" t="s">
        <v>10</v>
      </c>
      <c r="F105" s="32">
        <v>0</v>
      </c>
      <c r="G105" s="32">
        <v>2082300</v>
      </c>
      <c r="H105" s="32">
        <v>0</v>
      </c>
      <c r="I105" s="32">
        <v>20826300</v>
      </c>
    </row>
    <row r="106" spans="1:9">
      <c r="A106" s="64" t="s">
        <v>40</v>
      </c>
      <c r="B106" s="65"/>
      <c r="C106" s="65"/>
      <c r="D106" s="4"/>
      <c r="E106" s="13" t="s">
        <v>8</v>
      </c>
      <c r="F106" s="31">
        <v>23403365</v>
      </c>
      <c r="G106" s="31">
        <v>24986635</v>
      </c>
      <c r="H106" s="31">
        <v>0</v>
      </c>
      <c r="I106" s="31">
        <v>48390000</v>
      </c>
    </row>
    <row r="107" spans="1:9">
      <c r="A107" s="64"/>
      <c r="B107" s="64"/>
      <c r="C107" s="64"/>
      <c r="D107" s="4"/>
      <c r="E107" s="13" t="s">
        <v>9</v>
      </c>
      <c r="F107" s="31">
        <v>23403365</v>
      </c>
      <c r="G107" s="31">
        <v>18108370</v>
      </c>
      <c r="H107" s="31">
        <v>0</v>
      </c>
      <c r="I107" s="31">
        <v>41511735</v>
      </c>
    </row>
    <row r="108" spans="1:9">
      <c r="A108" s="66"/>
      <c r="B108" s="66"/>
      <c r="C108" s="66"/>
      <c r="D108" s="4"/>
      <c r="E108" s="13" t="s">
        <v>10</v>
      </c>
      <c r="F108" s="31">
        <v>0</v>
      </c>
      <c r="G108" s="31">
        <v>6878265</v>
      </c>
      <c r="H108" s="31">
        <v>0</v>
      </c>
      <c r="I108" s="31">
        <v>6878265</v>
      </c>
    </row>
    <row r="109" spans="1:9">
      <c r="A109" s="62"/>
      <c r="B109" s="62"/>
      <c r="C109" s="64" t="s">
        <v>57</v>
      </c>
      <c r="D109" s="6"/>
      <c r="E109" s="14" t="s">
        <v>8</v>
      </c>
      <c r="F109" s="32">
        <v>0</v>
      </c>
      <c r="G109" s="32">
        <v>400000</v>
      </c>
      <c r="H109" s="32">
        <v>0</v>
      </c>
      <c r="I109" s="32">
        <v>400000</v>
      </c>
    </row>
    <row r="110" spans="1:9">
      <c r="A110" s="61"/>
      <c r="B110" s="61"/>
      <c r="C110" s="64"/>
      <c r="D110" s="6"/>
      <c r="E110" s="14" t="s">
        <v>9</v>
      </c>
      <c r="F110" s="32">
        <v>0</v>
      </c>
      <c r="G110" s="32">
        <v>317500</v>
      </c>
      <c r="H110" s="32">
        <v>0</v>
      </c>
      <c r="I110" s="32">
        <v>317500</v>
      </c>
    </row>
    <row r="111" spans="1:9">
      <c r="A111" s="61"/>
      <c r="B111" s="61"/>
      <c r="C111" s="66"/>
      <c r="D111" s="6"/>
      <c r="E111" s="14" t="s">
        <v>10</v>
      </c>
      <c r="F111" s="32">
        <v>0</v>
      </c>
      <c r="G111" s="32">
        <v>82500</v>
      </c>
      <c r="H111" s="32">
        <v>0</v>
      </c>
      <c r="I111" s="32">
        <v>82500</v>
      </c>
    </row>
    <row r="112" spans="1:9">
      <c r="A112" s="61"/>
      <c r="B112" s="61"/>
      <c r="C112" s="64" t="s">
        <v>58</v>
      </c>
      <c r="D112" s="6"/>
      <c r="E112" s="14" t="s">
        <v>8</v>
      </c>
      <c r="F112" s="32">
        <v>425000</v>
      </c>
      <c r="G112" s="32">
        <v>2876000</v>
      </c>
      <c r="H112" s="32">
        <v>0</v>
      </c>
      <c r="I112" s="32">
        <v>3301000</v>
      </c>
    </row>
    <row r="113" spans="1:9">
      <c r="A113" s="61"/>
      <c r="B113" s="61"/>
      <c r="C113" s="64"/>
      <c r="D113" s="6"/>
      <c r="E113" s="14" t="s">
        <v>9</v>
      </c>
      <c r="F113" s="32">
        <v>425000</v>
      </c>
      <c r="G113" s="32">
        <v>2004530</v>
      </c>
      <c r="H113" s="32">
        <v>0</v>
      </c>
      <c r="I113" s="32">
        <v>2429530</v>
      </c>
    </row>
    <row r="114" spans="1:9">
      <c r="A114" s="61"/>
      <c r="B114" s="61"/>
      <c r="C114" s="66"/>
      <c r="D114" s="6"/>
      <c r="E114" s="14" t="s">
        <v>10</v>
      </c>
      <c r="F114" s="32">
        <v>0</v>
      </c>
      <c r="G114" s="32">
        <v>871470</v>
      </c>
      <c r="H114" s="32">
        <v>0</v>
      </c>
      <c r="I114" s="32">
        <v>871470</v>
      </c>
    </row>
    <row r="115" spans="1:9">
      <c r="A115" s="64"/>
      <c r="B115" s="64" t="s">
        <v>56</v>
      </c>
      <c r="C115" s="65"/>
      <c r="D115" s="4"/>
      <c r="E115" s="13" t="s">
        <v>8</v>
      </c>
      <c r="F115" s="32">
        <v>425000</v>
      </c>
      <c r="G115" s="32">
        <v>3276000</v>
      </c>
      <c r="H115" s="32">
        <v>0</v>
      </c>
      <c r="I115" s="32">
        <v>3701000</v>
      </c>
    </row>
    <row r="116" spans="1:9">
      <c r="A116" s="64"/>
      <c r="B116" s="64"/>
      <c r="C116" s="64"/>
      <c r="D116" s="4"/>
      <c r="E116" s="13" t="s">
        <v>9</v>
      </c>
      <c r="F116" s="32">
        <v>425000</v>
      </c>
      <c r="G116" s="32">
        <v>2322030</v>
      </c>
      <c r="H116" s="32">
        <v>0</v>
      </c>
      <c r="I116" s="32">
        <v>2747030</v>
      </c>
    </row>
    <row r="117" spans="1:9">
      <c r="A117" s="64"/>
      <c r="B117" s="66"/>
      <c r="C117" s="66"/>
      <c r="D117" s="4"/>
      <c r="E117" s="13" t="s">
        <v>10</v>
      </c>
      <c r="F117" s="32">
        <v>0</v>
      </c>
      <c r="G117" s="32">
        <v>953970</v>
      </c>
      <c r="H117" s="32">
        <v>0</v>
      </c>
      <c r="I117" s="32">
        <v>953970</v>
      </c>
    </row>
    <row r="118" spans="1:9">
      <c r="A118" s="61" t="s">
        <v>55</v>
      </c>
      <c r="B118" s="62"/>
      <c r="C118" s="62"/>
      <c r="D118" s="6"/>
      <c r="E118" s="14" t="s">
        <v>8</v>
      </c>
      <c r="F118" s="32">
        <v>425000</v>
      </c>
      <c r="G118" s="32">
        <v>3276000</v>
      </c>
      <c r="H118" s="32">
        <v>0</v>
      </c>
      <c r="I118" s="32">
        <v>3701000</v>
      </c>
    </row>
    <row r="119" spans="1:9">
      <c r="A119" s="61"/>
      <c r="B119" s="61"/>
      <c r="C119" s="61"/>
      <c r="D119" s="6"/>
      <c r="E119" s="14" t="s">
        <v>9</v>
      </c>
      <c r="F119" s="32">
        <v>425000</v>
      </c>
      <c r="G119" s="32">
        <v>2322030</v>
      </c>
      <c r="H119" s="32">
        <v>0</v>
      </c>
      <c r="I119" s="32">
        <v>2747030</v>
      </c>
    </row>
    <row r="120" spans="1:9">
      <c r="A120" s="63"/>
      <c r="B120" s="63"/>
      <c r="C120" s="63"/>
      <c r="D120" s="6"/>
      <c r="E120" s="14" t="s">
        <v>10</v>
      </c>
      <c r="F120" s="32">
        <v>0</v>
      </c>
      <c r="G120" s="32">
        <v>953970</v>
      </c>
      <c r="H120" s="32">
        <v>0</v>
      </c>
      <c r="I120" s="32">
        <v>953970</v>
      </c>
    </row>
    <row r="121" spans="1:9">
      <c r="A121" s="62"/>
      <c r="B121" s="62"/>
      <c r="C121" s="64" t="s">
        <v>52</v>
      </c>
      <c r="D121" s="6"/>
      <c r="E121" s="14" t="s">
        <v>8</v>
      </c>
      <c r="F121" s="32">
        <v>0</v>
      </c>
      <c r="G121" s="32">
        <v>3800000</v>
      </c>
      <c r="H121" s="32">
        <v>0</v>
      </c>
      <c r="I121" s="32">
        <v>3800000</v>
      </c>
    </row>
    <row r="122" spans="1:9">
      <c r="A122" s="61"/>
      <c r="B122" s="61"/>
      <c r="C122" s="64"/>
      <c r="D122" s="6"/>
      <c r="E122" s="14" t="s">
        <v>9</v>
      </c>
      <c r="F122" s="32">
        <v>0</v>
      </c>
      <c r="G122" s="32">
        <v>3800000</v>
      </c>
      <c r="H122" s="32">
        <v>0</v>
      </c>
      <c r="I122" s="32">
        <v>3800000</v>
      </c>
    </row>
    <row r="123" spans="1:9">
      <c r="A123" s="61"/>
      <c r="B123" s="61"/>
      <c r="C123" s="66"/>
      <c r="D123" s="6"/>
      <c r="E123" s="14" t="s">
        <v>10</v>
      </c>
      <c r="F123" s="32">
        <v>0</v>
      </c>
      <c r="G123" s="32">
        <v>0</v>
      </c>
      <c r="H123" s="32">
        <v>0</v>
      </c>
      <c r="I123" s="32">
        <v>0</v>
      </c>
    </row>
    <row r="124" spans="1:9">
      <c r="A124" s="64"/>
      <c r="B124" s="64" t="s">
        <v>53</v>
      </c>
      <c r="C124" s="65"/>
      <c r="D124" s="4"/>
      <c r="E124" s="13" t="s">
        <v>8</v>
      </c>
      <c r="F124" s="32">
        <v>0</v>
      </c>
      <c r="G124" s="32">
        <v>3800000</v>
      </c>
      <c r="H124" s="32">
        <v>0</v>
      </c>
      <c r="I124" s="32">
        <v>3800000</v>
      </c>
    </row>
    <row r="125" spans="1:9">
      <c r="A125" s="64"/>
      <c r="B125" s="64"/>
      <c r="C125" s="64"/>
      <c r="D125" s="4"/>
      <c r="E125" s="13" t="s">
        <v>9</v>
      </c>
      <c r="F125" s="32">
        <v>0</v>
      </c>
      <c r="G125" s="32">
        <v>3800000</v>
      </c>
      <c r="H125" s="32">
        <v>0</v>
      </c>
      <c r="I125" s="32">
        <v>3800000</v>
      </c>
    </row>
    <row r="126" spans="1:9">
      <c r="A126" s="64"/>
      <c r="B126" s="66"/>
      <c r="C126" s="66"/>
      <c r="D126" s="4"/>
      <c r="E126" s="13" t="s">
        <v>10</v>
      </c>
      <c r="F126" s="32">
        <v>0</v>
      </c>
      <c r="G126" s="32">
        <v>0</v>
      </c>
      <c r="H126" s="32">
        <v>0</v>
      </c>
      <c r="I126" s="32">
        <v>0</v>
      </c>
    </row>
    <row r="127" spans="1:9">
      <c r="A127" s="61" t="s">
        <v>51</v>
      </c>
      <c r="B127" s="62"/>
      <c r="C127" s="62"/>
      <c r="D127" s="6"/>
      <c r="E127" s="14" t="s">
        <v>8</v>
      </c>
      <c r="F127" s="32">
        <v>0</v>
      </c>
      <c r="G127" s="32">
        <v>3800000</v>
      </c>
      <c r="H127" s="32">
        <v>0</v>
      </c>
      <c r="I127" s="32">
        <v>3800000</v>
      </c>
    </row>
    <row r="128" spans="1:9">
      <c r="A128" s="61"/>
      <c r="B128" s="61"/>
      <c r="C128" s="61"/>
      <c r="D128" s="6"/>
      <c r="E128" s="14" t="s">
        <v>9</v>
      </c>
      <c r="F128" s="32">
        <v>0</v>
      </c>
      <c r="G128" s="32">
        <v>3800000</v>
      </c>
      <c r="H128" s="32">
        <v>0</v>
      </c>
      <c r="I128" s="32">
        <v>3800000</v>
      </c>
    </row>
    <row r="129" spans="1:9">
      <c r="A129" s="63"/>
      <c r="B129" s="63"/>
      <c r="C129" s="63"/>
      <c r="D129" s="6"/>
      <c r="E129" s="14" t="s">
        <v>10</v>
      </c>
      <c r="F129" s="32">
        <v>0</v>
      </c>
      <c r="G129" s="32">
        <v>0</v>
      </c>
      <c r="H129" s="32">
        <v>0</v>
      </c>
      <c r="I129" s="32">
        <v>0</v>
      </c>
    </row>
    <row r="130" spans="1:9">
      <c r="A130" s="62"/>
      <c r="B130" s="62"/>
      <c r="C130" s="61" t="s">
        <v>54</v>
      </c>
      <c r="D130" s="6"/>
      <c r="E130" s="14" t="s">
        <v>8</v>
      </c>
      <c r="F130" s="32">
        <v>0</v>
      </c>
      <c r="G130" s="32">
        <v>83924</v>
      </c>
      <c r="H130" s="32">
        <v>0</v>
      </c>
      <c r="I130" s="32">
        <v>83924</v>
      </c>
    </row>
    <row r="131" spans="1:9">
      <c r="A131" s="61"/>
      <c r="B131" s="61"/>
      <c r="C131" s="61"/>
      <c r="D131" s="6"/>
      <c r="E131" s="14" t="s">
        <v>9</v>
      </c>
      <c r="F131" s="32">
        <v>0</v>
      </c>
      <c r="G131" s="32">
        <v>0</v>
      </c>
      <c r="H131" s="32">
        <v>0</v>
      </c>
      <c r="I131" s="32">
        <v>0</v>
      </c>
    </row>
    <row r="132" spans="1:9">
      <c r="A132" s="61"/>
      <c r="B132" s="61"/>
      <c r="C132" s="63"/>
      <c r="D132" s="6"/>
      <c r="E132" s="14" t="s">
        <v>10</v>
      </c>
      <c r="F132" s="32">
        <v>0</v>
      </c>
      <c r="G132" s="32">
        <v>83924</v>
      </c>
      <c r="H132" s="32">
        <v>0</v>
      </c>
      <c r="I132" s="32">
        <v>83924</v>
      </c>
    </row>
    <row r="133" spans="1:9" ht="16.5" customHeight="1">
      <c r="A133" s="64"/>
      <c r="B133" s="61" t="s">
        <v>54</v>
      </c>
      <c r="C133" s="65"/>
      <c r="D133" s="4"/>
      <c r="E133" s="13" t="s">
        <v>8</v>
      </c>
      <c r="F133" s="31">
        <v>0</v>
      </c>
      <c r="G133" s="32">
        <v>83924</v>
      </c>
      <c r="H133" s="31">
        <v>0</v>
      </c>
      <c r="I133" s="32">
        <v>83924</v>
      </c>
    </row>
    <row r="134" spans="1:9">
      <c r="A134" s="64"/>
      <c r="B134" s="61"/>
      <c r="C134" s="64"/>
      <c r="D134" s="4"/>
      <c r="E134" s="13" t="s">
        <v>9</v>
      </c>
      <c r="F134" s="31">
        <v>0</v>
      </c>
      <c r="G134" s="32">
        <v>0</v>
      </c>
      <c r="H134" s="31">
        <v>0</v>
      </c>
      <c r="I134" s="32">
        <v>0</v>
      </c>
    </row>
    <row r="135" spans="1:9">
      <c r="A135" s="64"/>
      <c r="B135" s="63"/>
      <c r="C135" s="66"/>
      <c r="D135" s="4"/>
      <c r="E135" s="13" t="s">
        <v>10</v>
      </c>
      <c r="F135" s="31">
        <v>0</v>
      </c>
      <c r="G135" s="32">
        <v>83924</v>
      </c>
      <c r="H135" s="31">
        <v>0</v>
      </c>
      <c r="I135" s="32">
        <v>83924</v>
      </c>
    </row>
    <row r="136" spans="1:9">
      <c r="A136" s="61" t="s">
        <v>54</v>
      </c>
      <c r="B136" s="62"/>
      <c r="C136" s="62"/>
      <c r="D136" s="6"/>
      <c r="E136" s="14" t="s">
        <v>8</v>
      </c>
      <c r="F136" s="32">
        <v>0</v>
      </c>
      <c r="G136" s="32">
        <v>83924</v>
      </c>
      <c r="H136" s="32">
        <v>0</v>
      </c>
      <c r="I136" s="32">
        <v>83924</v>
      </c>
    </row>
    <row r="137" spans="1:9">
      <c r="A137" s="61"/>
      <c r="B137" s="61"/>
      <c r="C137" s="61"/>
      <c r="D137" s="6"/>
      <c r="E137" s="14" t="s">
        <v>9</v>
      </c>
      <c r="F137" s="32">
        <v>0</v>
      </c>
      <c r="G137" s="32">
        <v>0</v>
      </c>
      <c r="H137" s="32">
        <v>0</v>
      </c>
      <c r="I137" s="32">
        <v>0</v>
      </c>
    </row>
    <row r="138" spans="1:9">
      <c r="A138" s="63"/>
      <c r="B138" s="63"/>
      <c r="C138" s="63"/>
      <c r="D138" s="6"/>
      <c r="E138" s="14" t="s">
        <v>10</v>
      </c>
      <c r="F138" s="32">
        <v>0</v>
      </c>
      <c r="G138" s="32">
        <v>83924</v>
      </c>
      <c r="H138" s="32">
        <v>0</v>
      </c>
      <c r="I138" s="32">
        <v>83924</v>
      </c>
    </row>
    <row r="139" spans="1:9">
      <c r="A139" s="52" t="s">
        <v>18</v>
      </c>
      <c r="B139" s="53"/>
      <c r="C139" s="53"/>
      <c r="D139" s="54"/>
      <c r="E139" s="8" t="s">
        <v>8</v>
      </c>
      <c r="F139" s="39">
        <f>SUM(F55,F64,F106,F118,F127,F136)-1</f>
        <v>253030897</v>
      </c>
      <c r="G139" s="39">
        <f>SUM(G55,G64,G106,G118,G127,G136)+1</f>
        <v>96022234</v>
      </c>
      <c r="H139" s="39">
        <f t="shared" ref="H139:I139" si="1">SUM(H55,H64,H106,H118,H127,H136)</f>
        <v>0</v>
      </c>
      <c r="I139" s="39">
        <f t="shared" si="1"/>
        <v>349053131</v>
      </c>
    </row>
    <row r="140" spans="1:9">
      <c r="A140" s="55"/>
      <c r="B140" s="56"/>
      <c r="C140" s="56"/>
      <c r="D140" s="57"/>
      <c r="E140" s="10" t="s">
        <v>9</v>
      </c>
      <c r="F140" s="39">
        <f>SUM(F56,F65,F107,F119,F128,F137)-1</f>
        <v>253030897</v>
      </c>
      <c r="G140" s="39">
        <f>SUM(G56,G65,G107,G119,G128,G137)+1</f>
        <v>82320800</v>
      </c>
      <c r="H140" s="39">
        <f t="shared" ref="F140:I141" si="2">SUM(H56,H65,H107,H119,H128,H137)</f>
        <v>0</v>
      </c>
      <c r="I140" s="39">
        <f t="shared" si="2"/>
        <v>335351697</v>
      </c>
    </row>
    <row r="141" spans="1:9">
      <c r="A141" s="58"/>
      <c r="B141" s="59"/>
      <c r="C141" s="59"/>
      <c r="D141" s="60"/>
      <c r="E141" s="10" t="s">
        <v>10</v>
      </c>
      <c r="F141" s="39">
        <f t="shared" si="2"/>
        <v>0</v>
      </c>
      <c r="G141" s="39">
        <f t="shared" si="2"/>
        <v>13701434</v>
      </c>
      <c r="H141" s="39">
        <f t="shared" si="2"/>
        <v>0</v>
      </c>
      <c r="I141" s="39">
        <f t="shared" si="2"/>
        <v>13701434</v>
      </c>
    </row>
  </sheetData>
  <mergeCells count="143">
    <mergeCell ref="G2:G3"/>
    <mergeCell ref="H2:H3"/>
    <mergeCell ref="I2:I3"/>
    <mergeCell ref="A4:A6"/>
    <mergeCell ref="B4:B6"/>
    <mergeCell ref="C4:C6"/>
    <mergeCell ref="A7:A9"/>
    <mergeCell ref="B7:B9"/>
    <mergeCell ref="C7:C9"/>
    <mergeCell ref="A2:D2"/>
    <mergeCell ref="E2:E3"/>
    <mergeCell ref="F2:F3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49:A51"/>
    <mergeCell ref="B49:B51"/>
    <mergeCell ref="C49:C51"/>
    <mergeCell ref="A52:A54"/>
    <mergeCell ref="B52:B54"/>
    <mergeCell ref="C52:C54"/>
    <mergeCell ref="A46:A48"/>
    <mergeCell ref="B46:B48"/>
    <mergeCell ref="C46:C48"/>
    <mergeCell ref="A61:A63"/>
    <mergeCell ref="B61:B63"/>
    <mergeCell ref="C61:C63"/>
    <mergeCell ref="A64:A66"/>
    <mergeCell ref="B64:B66"/>
    <mergeCell ref="C64:C66"/>
    <mergeCell ref="A55:A57"/>
    <mergeCell ref="B55:B57"/>
    <mergeCell ref="C55:C57"/>
    <mergeCell ref="A58:A60"/>
    <mergeCell ref="B58:B60"/>
    <mergeCell ref="C58:C60"/>
    <mergeCell ref="A73:A75"/>
    <mergeCell ref="B73:B75"/>
    <mergeCell ref="C73:C75"/>
    <mergeCell ref="A79:A81"/>
    <mergeCell ref="B79:B81"/>
    <mergeCell ref="C79:C81"/>
    <mergeCell ref="A67:A69"/>
    <mergeCell ref="B67:B69"/>
    <mergeCell ref="C67:C69"/>
    <mergeCell ref="A70:A72"/>
    <mergeCell ref="B70:B72"/>
    <mergeCell ref="C70:C72"/>
    <mergeCell ref="A139:D141"/>
    <mergeCell ref="A1:D1"/>
    <mergeCell ref="A121:A123"/>
    <mergeCell ref="B121:B123"/>
    <mergeCell ref="C121:C123"/>
    <mergeCell ref="A124:A126"/>
    <mergeCell ref="B124:B126"/>
    <mergeCell ref="C124:C126"/>
    <mergeCell ref="A127:A129"/>
    <mergeCell ref="B127:B129"/>
    <mergeCell ref="A133:A135"/>
    <mergeCell ref="B133:B135"/>
    <mergeCell ref="C133:C135"/>
    <mergeCell ref="A136:A138"/>
    <mergeCell ref="B136:B138"/>
    <mergeCell ref="C136:C138"/>
    <mergeCell ref="A106:A108"/>
    <mergeCell ref="B106:B108"/>
    <mergeCell ref="C106:C108"/>
    <mergeCell ref="A130:A132"/>
    <mergeCell ref="B130:B132"/>
    <mergeCell ref="C130:C132"/>
    <mergeCell ref="C127:C129"/>
    <mergeCell ref="A112:A114"/>
    <mergeCell ref="A76:A78"/>
    <mergeCell ref="B76:B78"/>
    <mergeCell ref="C76:C78"/>
    <mergeCell ref="A82:A84"/>
    <mergeCell ref="A115:A117"/>
    <mergeCell ref="B115:B117"/>
    <mergeCell ref="C115:C117"/>
    <mergeCell ref="A118:A120"/>
    <mergeCell ref="B118:B120"/>
    <mergeCell ref="C118:C120"/>
    <mergeCell ref="B112:B114"/>
    <mergeCell ref="C112:C114"/>
    <mergeCell ref="B82:B84"/>
    <mergeCell ref="C82:C84"/>
    <mergeCell ref="A85:A87"/>
    <mergeCell ref="B85:B87"/>
    <mergeCell ref="C85:C87"/>
    <mergeCell ref="A88:A90"/>
    <mergeCell ref="B88:B90"/>
    <mergeCell ref="C88:C90"/>
    <mergeCell ref="A109:A111"/>
    <mergeCell ref="B109:B111"/>
    <mergeCell ref="C109:C111"/>
    <mergeCell ref="B97:B99"/>
    <mergeCell ref="C97:C99"/>
    <mergeCell ref="A100:A102"/>
    <mergeCell ref="B100:B102"/>
    <mergeCell ref="C100:C102"/>
    <mergeCell ref="A91:A93"/>
    <mergeCell ref="B91:B93"/>
    <mergeCell ref="C91:C93"/>
    <mergeCell ref="A103:A105"/>
    <mergeCell ref="B103:B105"/>
    <mergeCell ref="C103:C105"/>
    <mergeCell ref="A94:A96"/>
    <mergeCell ref="B94:B96"/>
    <mergeCell ref="C94:C96"/>
    <mergeCell ref="A97:A9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세입</vt:lpstr>
      <vt:lpstr>세출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PC02</cp:lastModifiedBy>
  <dcterms:created xsi:type="dcterms:W3CDTF">2017-03-07T07:14:20Z</dcterms:created>
  <dcterms:modified xsi:type="dcterms:W3CDTF">2017-03-07T10:05:05Z</dcterms:modified>
</cp:coreProperties>
</file>