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3. 예산 및 추경\2025년 예산 및 추경\참좋은기억학교) 2025년 최초예산안\"/>
    </mc:Choice>
  </mc:AlternateContent>
  <xr:revisionPtr revIDLastSave="0" documentId="8_{8AB0081B-993C-4D46-BBB8-F15D20256F7F}" xr6:coauthVersionLast="45" xr6:coauthVersionMax="45" xr10:uidLastSave="{00000000-0000-0000-0000-000000000000}"/>
  <bookViews>
    <workbookView xWindow="28680" yWindow="-120" windowWidth="24240" windowHeight="13140" xr2:uid="{45F0B9B2-6D34-4095-B140-C236ED07F70F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D23" i="1"/>
  <c r="E23" i="1" s="1"/>
  <c r="E22" i="1"/>
  <c r="D22" i="1"/>
  <c r="E21" i="1"/>
  <c r="D21" i="1"/>
  <c r="E20" i="1"/>
  <c r="D20" i="1"/>
  <c r="E19" i="1"/>
  <c r="D19" i="1"/>
  <c r="E18" i="1"/>
  <c r="D18" i="1"/>
  <c r="E17" i="1"/>
  <c r="D17" i="1"/>
  <c r="D16" i="1"/>
  <c r="D15" i="1"/>
  <c r="C15" i="1"/>
  <c r="E11" i="1"/>
  <c r="D11" i="1"/>
  <c r="E10" i="1"/>
  <c r="D10" i="1"/>
  <c r="E9" i="1"/>
  <c r="D9" i="1"/>
  <c r="D8" i="1"/>
  <c r="E8" i="1" s="1"/>
  <c r="E7" i="1"/>
  <c r="D7" i="1"/>
  <c r="D6" i="1"/>
  <c r="E6" i="1" s="1"/>
  <c r="E5" i="1" l="1"/>
  <c r="E16" i="1"/>
  <c r="D5" i="1"/>
</calcChain>
</file>

<file path=xl/sharedStrings.xml><?xml version="1.0" encoding="utf-8"?>
<sst xmlns="http://schemas.openxmlformats.org/spreadsheetml/2006/main" count="39" uniqueCount="26">
  <si>
    <t>2025년 참좋은기억학교 최초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</si>
  <si>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</si>
  <si>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</si>
  <si>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</si>
  <si>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</si>
  <si>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2024년 결산추경
(A)</t>
    <phoneticPr fontId="3" type="noConversion"/>
  </si>
  <si>
    <t>2025년 최초예산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</si>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</sst>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1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5" fillId="0" borderId="28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3" fontId="5" fillId="0" borderId="25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표준" xfId="0" builtinId="0"/>
    <cellStyle name="표준 2" xfId="1" xr:uid="{66ED0C87-D3C6-4D9A-A64C-473018831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5&#45380;&#46020;%20&#52572;&#52488;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/>
      <sheetData sheetId="1"/>
      <sheetData sheetId="2"/>
      <sheetData sheetId="3">
        <row r="7">
          <cell r="E7">
            <v>63960000</v>
          </cell>
        </row>
        <row r="11">
          <cell r="E11">
            <v>411472280</v>
          </cell>
        </row>
        <row r="19">
          <cell r="E19">
            <v>900000</v>
          </cell>
        </row>
        <row r="24">
          <cell r="E24">
            <v>3600000</v>
          </cell>
        </row>
        <row r="28">
          <cell r="E28">
            <v>7318210</v>
          </cell>
        </row>
        <row r="36">
          <cell r="E36">
            <v>21749510</v>
          </cell>
        </row>
      </sheetData>
      <sheetData sheetId="4">
        <row r="8">
          <cell r="E8">
            <v>392242287.28065395</v>
          </cell>
        </row>
        <row r="48">
          <cell r="E48">
            <v>6000000</v>
          </cell>
        </row>
        <row r="55">
          <cell r="E55">
            <v>47944000</v>
          </cell>
        </row>
        <row r="82">
          <cell r="E82">
            <v>11659996</v>
          </cell>
        </row>
        <row r="94">
          <cell r="E94">
            <v>28300000</v>
          </cell>
        </row>
        <row r="102">
          <cell r="E102">
            <v>17804000</v>
          </cell>
        </row>
        <row r="135">
          <cell r="E135">
            <v>4973000</v>
          </cell>
        </row>
        <row r="150">
          <cell r="E150">
            <v>76717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001A-49C7-420F-B461-4C72C35DB797}">
  <sheetPr>
    <pageSetUpPr fitToPage="1"/>
  </sheetPr>
  <dimension ref="A1:G25"/>
  <sheetViews>
    <sheetView tabSelected="1" view="pageBreakPreview" zoomScaleSheetLayoutView="100" zoomScalePageLayoutView="85" workbookViewId="0">
      <selection sqref="A1:E1"/>
    </sheetView>
  </sheetViews>
  <sheetFormatPr defaultRowHeight="13.5" x14ac:dyDescent="0.15"/>
  <cols>
    <col min="1" max="1" width="14.88671875" style="48" customWidth="1"/>
    <col min="2" max="2" width="15.88671875" style="48" customWidth="1"/>
    <col min="3" max="5" width="13.77734375" style="48" customWidth="1"/>
    <col min="6" max="7" width="11.77734375" bestFit="1" customWidth="1"/>
  </cols>
  <sheetData>
    <row r="1" spans="1:7" ht="39" customHeight="1" x14ac:dyDescent="0.15">
      <c r="A1" s="1" t="s">
        <v>0</v>
      </c>
      <c r="B1" s="1"/>
      <c r="C1" s="1"/>
      <c r="D1" s="1"/>
      <c r="E1" s="1"/>
    </row>
    <row r="2" spans="1:7" ht="18" customHeight="1" x14ac:dyDescent="0.15">
      <c r="A2" s="2"/>
      <c r="B2" s="2"/>
      <c r="C2" s="2"/>
      <c r="D2" s="2"/>
      <c r="E2" s="3" t="s">
        <v>1</v>
      </c>
    </row>
    <row r="3" spans="1:7" ht="21" customHeight="1" x14ac:dyDescent="0.15">
      <c r="A3" s="4" t="s">
        <v>2</v>
      </c>
      <c r="B3" s="5"/>
      <c r="C3" s="5"/>
      <c r="D3" s="5"/>
      <c r="E3" s="6"/>
    </row>
    <row r="4" spans="1:7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7" ht="21" customHeight="1" thickTop="1" x14ac:dyDescent="0.15">
      <c r="A5" s="11" t="s">
        <v>8</v>
      </c>
      <c r="B5" s="12"/>
      <c r="C5" s="13">
        <v>534000000</v>
      </c>
      <c r="D5" s="13">
        <f>D6+D7+D8+D9+D10+D11</f>
        <v>509000000</v>
      </c>
      <c r="E5" s="14">
        <f>E6+E7+E8+E9+E10+E11</f>
        <v>-25000000</v>
      </c>
      <c r="G5" s="15"/>
    </row>
    <row r="6" spans="1:7" ht="21" customHeight="1" x14ac:dyDescent="0.15">
      <c r="A6" s="16" t="s">
        <v>9</v>
      </c>
      <c r="B6" s="17" t="s">
        <v>9</v>
      </c>
      <c r="C6" s="18">
        <v>61000000</v>
      </c>
      <c r="D6" s="18">
        <f>'[1]예산내역-세입'!E7</f>
        <v>63960000</v>
      </c>
      <c r="E6" s="19">
        <f>D6-C6</f>
        <v>2960000</v>
      </c>
      <c r="F6" s="15"/>
      <c r="G6" s="15"/>
    </row>
    <row r="7" spans="1:7" ht="21" customHeight="1" x14ac:dyDescent="0.15">
      <c r="A7" s="20" t="s">
        <v>10</v>
      </c>
      <c r="B7" s="17" t="s">
        <v>10</v>
      </c>
      <c r="C7" s="18">
        <v>435023500</v>
      </c>
      <c r="D7" s="18">
        <f>'[1]예산내역-세입'!E11</f>
        <v>411472280</v>
      </c>
      <c r="E7" s="19">
        <f t="shared" ref="E7:E11" si="0">D7-C7</f>
        <v>-23551220</v>
      </c>
      <c r="F7" s="15"/>
    </row>
    <row r="8" spans="1:7" ht="21" customHeight="1" x14ac:dyDescent="0.15">
      <c r="A8" s="21" t="s">
        <v>11</v>
      </c>
      <c r="B8" s="17" t="s">
        <v>11</v>
      </c>
      <c r="C8" s="18">
        <v>900000</v>
      </c>
      <c r="D8" s="18">
        <f>'[1]예산내역-세입'!E19</f>
        <v>900000</v>
      </c>
      <c r="E8" s="19">
        <f t="shared" si="0"/>
        <v>0</v>
      </c>
    </row>
    <row r="9" spans="1:7" ht="21" customHeight="1" x14ac:dyDescent="0.15">
      <c r="A9" s="20" t="s">
        <v>12</v>
      </c>
      <c r="B9" s="17" t="s">
        <v>12</v>
      </c>
      <c r="C9" s="18">
        <v>5712000</v>
      </c>
      <c r="D9" s="18">
        <f>'[1]예산내역-세입'!E24</f>
        <v>3600000</v>
      </c>
      <c r="E9" s="19">
        <f t="shared" si="0"/>
        <v>-2112000</v>
      </c>
    </row>
    <row r="10" spans="1:7" ht="21" customHeight="1" x14ac:dyDescent="0.15">
      <c r="A10" s="22" t="s">
        <v>13</v>
      </c>
      <c r="B10" s="23" t="s">
        <v>13</v>
      </c>
      <c r="C10" s="24">
        <v>7161673</v>
      </c>
      <c r="D10" s="24">
        <f>'[1]예산내역-세입'!E28</f>
        <v>7318210</v>
      </c>
      <c r="E10" s="25">
        <f t="shared" si="0"/>
        <v>156537</v>
      </c>
    </row>
    <row r="11" spans="1:7" ht="21" customHeight="1" x14ac:dyDescent="0.15">
      <c r="A11" s="26" t="s">
        <v>14</v>
      </c>
      <c r="B11" s="27" t="s">
        <v>14</v>
      </c>
      <c r="C11" s="28">
        <v>24202827</v>
      </c>
      <c r="D11" s="28">
        <f>'[1]예산내역-세입'!E36</f>
        <v>21749510</v>
      </c>
      <c r="E11" s="29">
        <f t="shared" si="0"/>
        <v>-2453317</v>
      </c>
    </row>
    <row r="12" spans="1:7" ht="21" customHeight="1" x14ac:dyDescent="0.15">
      <c r="A12" s="30"/>
      <c r="B12" s="30"/>
      <c r="C12" s="31"/>
      <c r="D12" s="32"/>
      <c r="E12" s="33"/>
    </row>
    <row r="13" spans="1:7" ht="21" customHeight="1" x14ac:dyDescent="0.15">
      <c r="A13" s="34"/>
      <c r="B13" s="34"/>
      <c r="C13" s="34"/>
      <c r="D13" s="34"/>
      <c r="E13" s="35" t="s">
        <v>1</v>
      </c>
    </row>
    <row r="14" spans="1:7" ht="21" customHeight="1" x14ac:dyDescent="0.15">
      <c r="A14" s="4" t="s">
        <v>15</v>
      </c>
      <c r="B14" s="5"/>
      <c r="C14" s="5"/>
      <c r="D14" s="5"/>
      <c r="E14" s="6"/>
    </row>
    <row r="15" spans="1:7" ht="21" customHeight="1" thickBot="1" x14ac:dyDescent="0.2">
      <c r="A15" s="7" t="s">
        <v>3</v>
      </c>
      <c r="B15" s="8" t="s">
        <v>4</v>
      </c>
      <c r="C15" s="9" t="str">
        <f>C4</f>
        <v>2024년 결산추경
(A)</v>
      </c>
      <c r="D15" s="9" t="str">
        <f>D4</f>
        <v>2025년 최초예산
(B)</v>
      </c>
      <c r="E15" s="10" t="s">
        <v>7</v>
      </c>
    </row>
    <row r="16" spans="1:7" ht="21" customHeight="1" thickTop="1" x14ac:dyDescent="0.15">
      <c r="A16" s="11" t="s">
        <v>16</v>
      </c>
      <c r="B16" s="36"/>
      <c r="C16" s="13">
        <v>533999999.83099884</v>
      </c>
      <c r="D16" s="13">
        <f>SUM(D17:D24)</f>
        <v>509000000.28065395</v>
      </c>
      <c r="E16" s="37">
        <f>E17+E18+E19+E20+E21+E22+E23+E24</f>
        <v>-24999999.550344884</v>
      </c>
      <c r="F16" s="15"/>
    </row>
    <row r="17" spans="1:7" ht="21" customHeight="1" x14ac:dyDescent="0.15">
      <c r="A17" s="38" t="s">
        <v>17</v>
      </c>
      <c r="B17" s="39" t="s">
        <v>18</v>
      </c>
      <c r="C17" s="40">
        <v>373407960.83099884</v>
      </c>
      <c r="D17" s="40">
        <f>'[1]예산내역-세출'!E8</f>
        <v>392242287.28065395</v>
      </c>
      <c r="E17" s="41">
        <f t="shared" ref="E17:E24" si="1">D17-C17</f>
        <v>18834326.449655116</v>
      </c>
      <c r="F17" s="15"/>
      <c r="G17" s="15"/>
    </row>
    <row r="18" spans="1:7" ht="21" customHeight="1" x14ac:dyDescent="0.15">
      <c r="A18" s="42"/>
      <c r="B18" s="17" t="s">
        <v>19</v>
      </c>
      <c r="C18" s="43">
        <v>5400000</v>
      </c>
      <c r="D18" s="43">
        <f>'[1]예산내역-세출'!E48</f>
        <v>6000000</v>
      </c>
      <c r="E18" s="44">
        <f t="shared" si="1"/>
        <v>600000</v>
      </c>
      <c r="F18" s="15"/>
      <c r="G18" s="15"/>
    </row>
    <row r="19" spans="1:7" ht="21" customHeight="1" x14ac:dyDescent="0.15">
      <c r="A19" s="45"/>
      <c r="B19" s="17" t="s">
        <v>20</v>
      </c>
      <c r="C19" s="43">
        <v>51625380</v>
      </c>
      <c r="D19" s="43">
        <f>'[1]예산내역-세출'!E55</f>
        <v>47944000</v>
      </c>
      <c r="E19" s="44">
        <f t="shared" si="1"/>
        <v>-3681380</v>
      </c>
    </row>
    <row r="20" spans="1:7" ht="21" customHeight="1" x14ac:dyDescent="0.15">
      <c r="A20" s="20" t="s">
        <v>21</v>
      </c>
      <c r="B20" s="17" t="s">
        <v>22</v>
      </c>
      <c r="C20" s="43">
        <v>60484986</v>
      </c>
      <c r="D20" s="43">
        <f>'[1]예산내역-세출'!E82</f>
        <v>11659996</v>
      </c>
      <c r="E20" s="44">
        <f t="shared" si="1"/>
        <v>-48824990</v>
      </c>
    </row>
    <row r="21" spans="1:7" ht="21" customHeight="1" x14ac:dyDescent="0.15">
      <c r="A21" s="38" t="s">
        <v>23</v>
      </c>
      <c r="B21" s="17" t="s">
        <v>20</v>
      </c>
      <c r="C21" s="43">
        <v>25700000</v>
      </c>
      <c r="D21" s="43">
        <f>'[1]예산내역-세출'!E94</f>
        <v>28300000</v>
      </c>
      <c r="E21" s="44">
        <f t="shared" si="1"/>
        <v>2600000</v>
      </c>
    </row>
    <row r="22" spans="1:7" ht="21" customHeight="1" x14ac:dyDescent="0.15">
      <c r="A22" s="42"/>
      <c r="B22" s="17" t="s">
        <v>23</v>
      </c>
      <c r="C22" s="43">
        <v>11791380</v>
      </c>
      <c r="D22" s="43">
        <f>'[1]예산내역-세출'!E102</f>
        <v>17804000</v>
      </c>
      <c r="E22" s="44">
        <f t="shared" si="1"/>
        <v>6012620</v>
      </c>
    </row>
    <row r="23" spans="1:7" ht="21" customHeight="1" x14ac:dyDescent="0.15">
      <c r="A23" s="45"/>
      <c r="B23" s="17" t="s">
        <v>24</v>
      </c>
      <c r="C23" s="43">
        <v>3973000</v>
      </c>
      <c r="D23" s="43">
        <f>'[1]예산내역-세출'!E135</f>
        <v>4973000</v>
      </c>
      <c r="E23" s="44">
        <f t="shared" si="1"/>
        <v>1000000</v>
      </c>
    </row>
    <row r="24" spans="1:7" ht="21" customHeight="1" x14ac:dyDescent="0.15">
      <c r="A24" s="26" t="s">
        <v>25</v>
      </c>
      <c r="B24" s="27" t="s">
        <v>25</v>
      </c>
      <c r="C24" s="28">
        <v>1617293</v>
      </c>
      <c r="D24" s="28">
        <f>'[1]예산내역-세출'!E150</f>
        <v>76717</v>
      </c>
      <c r="E24" s="46">
        <f t="shared" si="1"/>
        <v>-1540576</v>
      </c>
    </row>
    <row r="25" spans="1:7" x14ac:dyDescent="0.15">
      <c r="A25" s="47"/>
      <c r="B25" s="47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>&amp;R참좋은기억학교(2024. 12. 06.)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2025-04-16T02:20:39Z</dcterms:created>
  <dcterms:modified xsi:type="dcterms:W3CDTF">2025-04-16T02:20:54Z</dcterms:modified>
</cp:coreProperties>
</file>