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19320" windowHeight="9705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G8" i="2"/>
  <c r="F8"/>
  <c r="B8"/>
  <c r="E9" i="3"/>
  <c r="E10"/>
  <c r="E6"/>
  <c r="E14"/>
  <c r="E13" s="1"/>
  <c r="F43" i="4"/>
  <c r="E42"/>
  <c r="D42"/>
  <c r="E41"/>
  <c r="D41"/>
  <c r="F40"/>
  <c r="E39"/>
  <c r="D39"/>
  <c r="E38"/>
  <c r="D38"/>
  <c r="F38" s="1"/>
  <c r="E36"/>
  <c r="D36"/>
  <c r="E35"/>
  <c r="D35"/>
  <c r="F34"/>
  <c r="E33"/>
  <c r="D33"/>
  <c r="E32"/>
  <c r="F32" s="1"/>
  <c r="D32"/>
  <c r="F31"/>
  <c r="F30"/>
  <c r="F29"/>
  <c r="F28"/>
  <c r="F27"/>
  <c r="F26"/>
  <c r="E25"/>
  <c r="D25"/>
  <c r="E24"/>
  <c r="F20"/>
  <c r="F19"/>
  <c r="F18"/>
  <c r="E17"/>
  <c r="F17" s="1"/>
  <c r="D17"/>
  <c r="D16"/>
  <c r="F15"/>
  <c r="F14"/>
  <c r="F13"/>
  <c r="F12"/>
  <c r="F11"/>
  <c r="E10"/>
  <c r="E5" s="1"/>
  <c r="D10"/>
  <c r="F9"/>
  <c r="F8"/>
  <c r="F7"/>
  <c r="E6"/>
  <c r="D6"/>
  <c r="D5" s="1"/>
  <c r="F22" i="3"/>
  <c r="F21"/>
  <c r="E20"/>
  <c r="D20"/>
  <c r="E19"/>
  <c r="D19"/>
  <c r="F18"/>
  <c r="E17"/>
  <c r="D17"/>
  <c r="E16"/>
  <c r="D16"/>
  <c r="D14"/>
  <c r="D13" s="1"/>
  <c r="D10"/>
  <c r="F10" s="1"/>
  <c r="D9"/>
  <c r="F9" s="1"/>
  <c r="D7"/>
  <c r="D6" s="1"/>
  <c r="D5" s="1"/>
  <c r="H14" i="2"/>
  <c r="D14"/>
  <c r="H13"/>
  <c r="D13"/>
  <c r="D12"/>
  <c r="H12"/>
  <c r="D11"/>
  <c r="H11"/>
  <c r="D10"/>
  <c r="H10"/>
  <c r="H9"/>
  <c r="C9"/>
  <c r="D9" s="1"/>
  <c r="F19" i="3" l="1"/>
  <c r="F33" i="4"/>
  <c r="F41"/>
  <c r="C8" i="2"/>
  <c r="D8" s="1"/>
  <c r="E16" i="4"/>
  <c r="F16" s="1"/>
  <c r="F25"/>
  <c r="E5" i="3"/>
  <c r="F5" s="1"/>
  <c r="F16"/>
  <c r="F20"/>
  <c r="F17"/>
  <c r="F10" i="4"/>
  <c r="F5"/>
  <c r="F6"/>
  <c r="H8" i="2"/>
  <c r="D24" i="4"/>
  <c r="D4" s="1"/>
  <c r="E4" l="1"/>
  <c r="F24"/>
  <c r="F4" s="1"/>
</calcChain>
</file>

<file path=xl/sharedStrings.xml><?xml version="1.0" encoding="utf-8"?>
<sst xmlns="http://schemas.openxmlformats.org/spreadsheetml/2006/main" count="135" uniqueCount="115">
  <si>
    <t>사회복지법인 영남불교대학복지재단</t>
    <phoneticPr fontId="5" type="noConversion"/>
  </si>
  <si>
    <t xml:space="preserve">  1. 세입 세출 총괄내역서</t>
    <phoneticPr fontId="5" type="noConversion"/>
  </si>
  <si>
    <t>(단위: 원)</t>
    <phoneticPr fontId="5" type="noConversion"/>
  </si>
  <si>
    <t>세                  입</t>
    <phoneticPr fontId="5" type="noConversion"/>
  </si>
  <si>
    <t>세                    출</t>
    <phoneticPr fontId="5" type="noConversion"/>
  </si>
  <si>
    <t>관</t>
    <phoneticPr fontId="5" type="noConversion"/>
  </si>
  <si>
    <t>증감(B-A)</t>
    <phoneticPr fontId="5" type="noConversion"/>
  </si>
  <si>
    <t>총       계</t>
    <phoneticPr fontId="5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</si>
  <si>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1재산수입</t>
    </r>
    <phoneticPr fontId="5" type="noConversion"/>
  </si>
  <si>
    <t>01사  무  비</t>
    <phoneticPr fontId="5" type="noConversion"/>
  </si>
  <si>
    <t>02재산조성비</t>
    <phoneticPr fontId="5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</si>
  <si>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4보조금수입</t>
    </r>
    <phoneticPr fontId="5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</si>
  <si>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3사  업  비</t>
    </r>
    <phoneticPr fontId="5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</si>
  <si>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5  후원금</t>
    </r>
    <phoneticPr fontId="5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</si>
  <si>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4전  출  금</t>
    </r>
    <phoneticPr fontId="5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</si>
  <si>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7  전입금</t>
    </r>
    <phoneticPr fontId="5" type="noConversion"/>
  </si>
  <si>
    <r>
      <t>08</t>
    </r>
    <r>
      <rPr>
        <sz val="11"/>
        <color theme="1"/>
        <rFont val="맑은 고딕"/>
        <family val="2"/>
        <charset val="129"/>
        <scheme val="minor"/>
      </rPr>
      <t xml:space="preserve"> 이월금</t>
    </r>
    <phoneticPr fontId="5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</si>
  <si>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7잡  지  출</t>
    </r>
    <phoneticPr fontId="5" type="noConversion"/>
  </si>
  <si>
    <t>09  잡수입</t>
    <phoneticPr fontId="5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</si>
  <si>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8예  비  비</t>
    </r>
    <phoneticPr fontId="5" type="noConversion"/>
  </si>
  <si>
    <t>2. 세입예산</t>
    <phoneticPr fontId="5" type="noConversion"/>
  </si>
  <si>
    <t xml:space="preserve">                (영남불교대학복지재단/단위: 원)</t>
    <phoneticPr fontId="5" type="noConversion"/>
  </si>
  <si>
    <t>과목</t>
    <phoneticPr fontId="5" type="noConversion"/>
  </si>
  <si>
    <t>증 감(B-A)</t>
    <phoneticPr fontId="5" type="noConversion"/>
  </si>
  <si>
    <t>산출근거</t>
    <phoneticPr fontId="5" type="noConversion"/>
  </si>
  <si>
    <t xml:space="preserve">관 </t>
    <phoneticPr fontId="5" type="noConversion"/>
  </si>
  <si>
    <t xml:space="preserve">항 </t>
    <phoneticPr fontId="5" type="noConversion"/>
  </si>
  <si>
    <t>목</t>
    <phoneticPr fontId="5" type="noConversion"/>
  </si>
  <si>
    <t>총계</t>
    <phoneticPr fontId="5" type="noConversion"/>
  </si>
  <si>
    <t>04 보조금수입</t>
    <phoneticPr fontId="5" type="noConversion"/>
  </si>
  <si>
    <t>41 보조금수입</t>
    <phoneticPr fontId="5" type="noConversion"/>
  </si>
  <si>
    <t>411 자본보조금수입</t>
    <phoneticPr fontId="5" type="noConversion"/>
  </si>
  <si>
    <t>05 후원금수입</t>
    <phoneticPr fontId="5" type="noConversion"/>
  </si>
  <si>
    <t>51 후원금수입</t>
    <phoneticPr fontId="5" type="noConversion"/>
  </si>
  <si>
    <t xml:space="preserve">일반후원금 및 모금후원금 </t>
    <phoneticPr fontId="5" type="noConversion"/>
  </si>
  <si>
    <t>07 전입금</t>
    <phoneticPr fontId="5" type="noConversion"/>
  </si>
  <si>
    <t>71 전입금</t>
    <phoneticPr fontId="5" type="noConversion"/>
  </si>
  <si>
    <t>711 시설회계전입금</t>
    <phoneticPr fontId="5" type="noConversion"/>
  </si>
  <si>
    <t>무량수전 시설회계로 부터의 전입</t>
    <phoneticPr fontId="5" type="noConversion"/>
  </si>
  <si>
    <t xml:space="preserve">08 이월금 </t>
    <phoneticPr fontId="5" type="noConversion"/>
  </si>
  <si>
    <t xml:space="preserve">81 이월금 </t>
    <phoneticPr fontId="5" type="noConversion"/>
  </si>
  <si>
    <t>811 전년도이월금</t>
    <phoneticPr fontId="5" type="noConversion"/>
  </si>
  <si>
    <t>전년도 이월금</t>
    <phoneticPr fontId="5" type="noConversion"/>
  </si>
  <si>
    <t>09 잡수입</t>
    <phoneticPr fontId="5" type="noConversion"/>
  </si>
  <si>
    <t>91 잡수입</t>
    <phoneticPr fontId="5" type="noConversion"/>
  </si>
  <si>
    <t>912 기타예금이자</t>
    <phoneticPr fontId="5" type="noConversion"/>
  </si>
  <si>
    <t>통장이자수입</t>
    <phoneticPr fontId="5" type="noConversion"/>
  </si>
  <si>
    <t>913 기타잡수입</t>
    <phoneticPr fontId="5" type="noConversion"/>
  </si>
  <si>
    <t>3. 세출예산</t>
    <phoneticPr fontId="5" type="noConversion"/>
  </si>
  <si>
    <t xml:space="preserve">     (영남불교대학복지재단/단위: 원)</t>
    <phoneticPr fontId="5" type="noConversion"/>
  </si>
  <si>
    <t>01 사무비</t>
    <phoneticPr fontId="5" type="noConversion"/>
  </si>
  <si>
    <t>12 업무추진비</t>
    <phoneticPr fontId="5" type="noConversion"/>
  </si>
  <si>
    <t>121 기관운영비</t>
    <phoneticPr fontId="5" type="noConversion"/>
  </si>
  <si>
    <t>122 직책보조비</t>
    <phoneticPr fontId="5" type="noConversion"/>
  </si>
  <si>
    <t>대표이사 직책보조비 800,000원*12월</t>
    <phoneticPr fontId="5" type="noConversion"/>
  </si>
  <si>
    <t>123 회의비</t>
    <phoneticPr fontId="5" type="noConversion"/>
  </si>
  <si>
    <t>13 운영비</t>
    <phoneticPr fontId="5" type="noConversion"/>
  </si>
  <si>
    <t>131 여비</t>
    <phoneticPr fontId="5" type="noConversion"/>
  </si>
  <si>
    <t>132 수용및수수료</t>
    <phoneticPr fontId="5" type="noConversion"/>
  </si>
  <si>
    <t>각종 수수료</t>
    <phoneticPr fontId="5" type="noConversion"/>
  </si>
  <si>
    <t>133 공공요금</t>
    <phoneticPr fontId="5" type="noConversion"/>
  </si>
  <si>
    <t>134 제세공과금</t>
    <phoneticPr fontId="5" type="noConversion"/>
  </si>
  <si>
    <t>법인 기본재산 재산세</t>
    <phoneticPr fontId="5" type="noConversion"/>
  </si>
  <si>
    <t>135 차량비</t>
    <phoneticPr fontId="5" type="noConversion"/>
  </si>
  <si>
    <t>02 재산조성비</t>
    <phoneticPr fontId="5" type="noConversion"/>
  </si>
  <si>
    <t>21 시설비</t>
    <phoneticPr fontId="5" type="noConversion"/>
  </si>
  <si>
    <t>211 시   설   비</t>
    <phoneticPr fontId="5" type="noConversion"/>
  </si>
  <si>
    <t>212 자산취득비</t>
    <phoneticPr fontId="5" type="noConversion"/>
  </si>
  <si>
    <t>213 시설장비유지비</t>
    <phoneticPr fontId="5" type="noConversion"/>
  </si>
  <si>
    <t>03 사업비</t>
    <phoneticPr fontId="5" type="noConversion"/>
  </si>
  <si>
    <t>31 일반사업비</t>
    <phoneticPr fontId="5" type="noConversion"/>
  </si>
  <si>
    <t>311 무의탁무료급식</t>
    <phoneticPr fontId="5" type="noConversion"/>
  </si>
  <si>
    <t>312 자원봉사자교육</t>
    <phoneticPr fontId="5" type="noConversion"/>
  </si>
  <si>
    <t>자원봉사자 교육(강사료 및 교재대)</t>
    <phoneticPr fontId="5" type="noConversion"/>
  </si>
  <si>
    <t>313 바자회사업</t>
    <phoneticPr fontId="5" type="noConversion"/>
  </si>
  <si>
    <t>314 홍보계몽사업</t>
    <phoneticPr fontId="5" type="noConversion"/>
  </si>
  <si>
    <t>315 자원개발관리</t>
    <phoneticPr fontId="5" type="noConversion"/>
  </si>
  <si>
    <t>316 직원교육및연수</t>
    <phoneticPr fontId="5" type="noConversion"/>
  </si>
  <si>
    <t>04 전출금</t>
    <phoneticPr fontId="5" type="noConversion"/>
  </si>
  <si>
    <t>41 전출금</t>
    <phoneticPr fontId="5" type="noConversion"/>
  </si>
  <si>
    <t>411 시설전출금</t>
    <phoneticPr fontId="5" type="noConversion"/>
  </si>
  <si>
    <t>05과년도지출</t>
    <phoneticPr fontId="5" type="noConversion"/>
  </si>
  <si>
    <t>51과년도지출</t>
    <phoneticPr fontId="5" type="noConversion"/>
  </si>
  <si>
    <t>511과년도지출</t>
    <phoneticPr fontId="5" type="noConversion"/>
  </si>
  <si>
    <t>07 잡지출</t>
    <phoneticPr fontId="5" type="noConversion"/>
  </si>
  <si>
    <t>71 잡지출</t>
    <phoneticPr fontId="5" type="noConversion"/>
  </si>
  <si>
    <t>잡  지  출</t>
    <phoneticPr fontId="5" type="noConversion"/>
  </si>
  <si>
    <t>08 예비비</t>
    <phoneticPr fontId="5" type="noConversion"/>
  </si>
  <si>
    <t>81 예비비</t>
    <phoneticPr fontId="5" type="noConversion"/>
  </si>
  <si>
    <t>811 예 비 비</t>
    <phoneticPr fontId="5" type="noConversion"/>
  </si>
  <si>
    <t>2014년   법   인   예   산 (안)</t>
    <phoneticPr fontId="5" type="noConversion"/>
  </si>
  <si>
    <t>2013.          .</t>
    <phoneticPr fontId="5" type="noConversion"/>
  </si>
  <si>
    <t>2014년 영남불교대학복지재단 예산(안) 총괄내역서</t>
    <phoneticPr fontId="5" type="noConversion"/>
  </si>
  <si>
    <t>2013년 예산(A)</t>
    <phoneticPr fontId="5" type="noConversion"/>
  </si>
  <si>
    <t>2014년 예산(B)</t>
    <phoneticPr fontId="5" type="noConversion"/>
  </si>
  <si>
    <t>214년 예산(B)</t>
    <phoneticPr fontId="5" type="noConversion"/>
  </si>
  <si>
    <t>2013년 예산(A)</t>
    <phoneticPr fontId="2" type="noConversion"/>
  </si>
  <si>
    <t>2014년 예산(B)</t>
    <phoneticPr fontId="2" type="noConversion"/>
  </si>
  <si>
    <t>2013년 예산(A)</t>
    <phoneticPr fontId="2" type="noConversion"/>
  </si>
  <si>
    <t>511 지정후원금수입</t>
    <phoneticPr fontId="2" type="noConversion"/>
  </si>
  <si>
    <t>512 비지정후원금수입</t>
    <phoneticPr fontId="5" type="noConversion"/>
  </si>
  <si>
    <t>3,000,000원*12월/5월경로잔치 20,000,000</t>
    <phoneticPr fontId="5" type="noConversion"/>
  </si>
  <si>
    <t>지역아동센터 시설전출금  2,000,000
참좋은우리집 시설전출금 20,000,000                     무량수전노인요양원 시설전출금 10,000,000             기타시설운영지원금       20,000,000</t>
    <phoneticPr fontId="5" type="noConversion"/>
  </si>
  <si>
    <t>예     산      총     칙</t>
    <phoneticPr fontId="5" type="noConversion"/>
  </si>
  <si>
    <t>(단위 : 천원)</t>
    <phoneticPr fontId="5" type="noConversion"/>
  </si>
  <si>
    <t>회   계   별</t>
    <phoneticPr fontId="5" type="noConversion"/>
  </si>
  <si>
    <t>세입․세출 예산총액</t>
    <phoneticPr fontId="5" type="noConversion"/>
  </si>
  <si>
    <t>기타차입한도액</t>
    <phoneticPr fontId="5" type="noConversion"/>
  </si>
  <si>
    <t>합         계</t>
    <phoneticPr fontId="5" type="noConversion"/>
  </si>
  <si>
    <t>없음</t>
    <phoneticPr fontId="26" type="noConversion"/>
  </si>
  <si>
    <t>일 반 회 계</t>
    <phoneticPr fontId="5" type="noConversion"/>
  </si>
  <si>
    <t>기         타</t>
    <phoneticPr fontId="5" type="noConversion"/>
  </si>
  <si>
    <t>2. 세입․세출 예산서와 같다.</t>
    <phoneticPr fontId="5" type="noConversion"/>
  </si>
  <si>
    <r>
      <t>3. 예산승인</t>
    </r>
    <r>
      <rPr>
        <sz val="12"/>
        <color indexed="8"/>
        <rFont val="맑은 고딕"/>
        <family val="3"/>
        <charset val="129"/>
      </rPr>
      <t xml:space="preserve"> 이후 발생된 후원금(지정후원금, 비지정후원금) 및 지정된 사업 보조금은 그대로 시행할 수 있으며, 
   다음 이사회 때 예산에 반영한다.</t>
    </r>
    <phoneticPr fontId="5" type="noConversion"/>
  </si>
  <si>
    <t>1. 2014년도 세입․세출 예산총칙 및 기타차입할수 있는 최고액은 위와 같다.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</si>
</sst>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 "/>
    <numFmt numFmtId="177" formatCode="0_ "/>
  </numFmts>
  <fonts count="3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name val="돋움"/>
      <family val="3"/>
      <charset val="129"/>
    </font>
    <font>
      <b/>
      <sz val="36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4"/>
      <name val="돋움"/>
      <family val="3"/>
      <charset val="129"/>
    </font>
    <font>
      <sz val="22"/>
      <name val="돋움"/>
      <family val="3"/>
      <charset val="129"/>
    </font>
    <font>
      <b/>
      <sz val="20"/>
      <name val="바탕"/>
      <family val="1"/>
      <charset val="129"/>
    </font>
    <font>
      <b/>
      <sz val="14"/>
      <name val="바탕"/>
      <family val="1"/>
      <charset val="129"/>
    </font>
    <font>
      <sz val="11"/>
      <name val="바탕"/>
      <family val="1"/>
      <charset val="129"/>
    </font>
    <font>
      <b/>
      <sz val="16"/>
      <name val="돋움"/>
      <family val="3"/>
      <charset val="129"/>
    </font>
    <font>
      <b/>
      <sz val="12"/>
      <name val="돋움"/>
      <family val="3"/>
      <charset val="129"/>
    </font>
    <font>
      <b/>
      <sz val="11"/>
      <name val="돋움"/>
      <family val="3"/>
      <charset val="129"/>
    </font>
    <font>
      <sz val="12"/>
      <name val="돋움"/>
      <family val="3"/>
      <charset val="129"/>
    </font>
    <font>
      <sz val="10"/>
      <name val="돋움"/>
      <family val="3"/>
      <charset val="129"/>
    </font>
    <font>
      <sz val="16"/>
      <name val="돋움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sz val="7.5"/>
      <name val="돋움"/>
      <family val="3"/>
      <charset val="129"/>
    </font>
    <font>
      <sz val="7"/>
      <name val="돋움"/>
      <family val="3"/>
      <charset val="129"/>
    </font>
    <font>
      <b/>
      <sz val="9"/>
      <name val="돋움"/>
      <family val="3"/>
      <charset val="129"/>
    </font>
    <font>
      <b/>
      <sz val="8"/>
      <name val="돋움"/>
      <family val="3"/>
      <charset val="129"/>
    </font>
    <font>
      <sz val="24"/>
      <name val="돋움"/>
      <family val="3"/>
      <charset val="129"/>
    </font>
    <font>
      <sz val="18"/>
      <name val="돋움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name val="(한)표구체"/>
      <family val="1"/>
      <charset val="129"/>
    </font>
    <font>
      <sz val="24"/>
      <name val="Asia센스고딕M"/>
      <family val="3"/>
      <charset val="129"/>
    </font>
    <font>
      <b/>
      <sz val="24"/>
      <name val="(한)표구체"/>
      <family val="1"/>
      <charset val="129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10" fillId="0" borderId="0" xfId="0" applyFont="1" applyAlignment="1">
      <alignment horizontal="right" vertical="top"/>
    </xf>
    <xf numFmtId="0" fontId="9" fillId="0" borderId="0" xfId="0" applyFont="1" applyAlignme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1" fontId="14" fillId="0" borderId="10" xfId="0" applyNumberFormat="1" applyFont="1" applyBorder="1" applyAlignment="1">
      <alignment horizontal="right" vertical="center" shrinkToFit="1"/>
    </xf>
    <xf numFmtId="41" fontId="14" fillId="0" borderId="11" xfId="0" applyNumberFormat="1" applyFont="1" applyBorder="1" applyAlignment="1">
      <alignment horizontal="right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1" fontId="6" fillId="0" borderId="14" xfId="0" applyNumberFormat="1" applyFont="1" applyBorder="1" applyAlignment="1">
      <alignment horizontal="right" vertical="center" shrinkToFit="1"/>
    </xf>
    <xf numFmtId="41" fontId="6" fillId="0" borderId="15" xfId="0" applyNumberFormat="1" applyFont="1" applyBorder="1" applyAlignment="1">
      <alignment horizontal="right" vertical="center" shrinkToFit="1"/>
    </xf>
    <xf numFmtId="0" fontId="6" fillId="0" borderId="16" xfId="0" applyFont="1" applyBorder="1" applyAlignment="1">
      <alignment horizontal="left" vertical="center" indent="1"/>
    </xf>
    <xf numFmtId="41" fontId="16" fillId="0" borderId="15" xfId="0" applyNumberFormat="1" applyFont="1" applyBorder="1" applyAlignment="1">
      <alignment horizontal="right" vertical="center" shrinkToFit="1"/>
    </xf>
    <xf numFmtId="0" fontId="6" fillId="0" borderId="17" xfId="0" applyFont="1" applyFill="1" applyBorder="1" applyAlignment="1">
      <alignment horizontal="center" vertical="center"/>
    </xf>
    <xf numFmtId="41" fontId="6" fillId="0" borderId="18" xfId="0" applyNumberFormat="1" applyFont="1" applyFill="1" applyBorder="1" applyAlignment="1">
      <alignment horizontal="right" vertical="center" shrinkToFit="1"/>
    </xf>
    <xf numFmtId="41" fontId="16" fillId="0" borderId="19" xfId="0" applyNumberFormat="1" applyFont="1" applyBorder="1" applyAlignment="1">
      <alignment horizontal="right" vertical="center" shrinkToFit="1"/>
    </xf>
    <xf numFmtId="0" fontId="6" fillId="0" borderId="20" xfId="0" applyFont="1" applyBorder="1" applyAlignment="1">
      <alignment horizontal="left" vertical="center" indent="1"/>
    </xf>
    <xf numFmtId="41" fontId="6" fillId="0" borderId="18" xfId="0" applyNumberFormat="1" applyFont="1" applyBorder="1" applyAlignment="1">
      <alignment horizontal="right" vertical="center" shrinkToFit="1"/>
    </xf>
    <xf numFmtId="41" fontId="0" fillId="0" borderId="0" xfId="0" applyNumberForma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1" fontId="14" fillId="0" borderId="29" xfId="1" applyFont="1" applyBorder="1" applyAlignment="1">
      <alignment horizontal="center" vertical="center"/>
    </xf>
    <xf numFmtId="0" fontId="18" fillId="0" borderId="30" xfId="0" applyFont="1" applyBorder="1" applyAlignment="1">
      <alignment vertical="center" shrinkToFit="1"/>
    </xf>
    <xf numFmtId="0" fontId="16" fillId="0" borderId="31" xfId="0" applyFont="1" applyBorder="1" applyAlignment="1">
      <alignment horizontal="left" vertical="center"/>
    </xf>
    <xf numFmtId="0" fontId="18" fillId="0" borderId="15" xfId="0" applyFont="1" applyBorder="1" applyAlignment="1">
      <alignment vertical="center" shrinkToFit="1"/>
    </xf>
    <xf numFmtId="0" fontId="16" fillId="0" borderId="34" xfId="0" applyFont="1" applyBorder="1" applyAlignment="1">
      <alignment horizontal="left" vertical="center"/>
    </xf>
    <xf numFmtId="41" fontId="16" fillId="0" borderId="14" xfId="1" applyFont="1" applyBorder="1" applyAlignment="1">
      <alignment horizontal="distributed" vertical="center"/>
    </xf>
    <xf numFmtId="176" fontId="16" fillId="0" borderId="14" xfId="1" applyNumberFormat="1" applyFont="1" applyBorder="1" applyAlignment="1">
      <alignment horizontal="right" vertical="center"/>
    </xf>
    <xf numFmtId="0" fontId="16" fillId="0" borderId="14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41" fontId="19" fillId="0" borderId="14" xfId="1" applyFont="1" applyBorder="1" applyAlignment="1">
      <alignment horizontal="distributed" vertical="center"/>
    </xf>
    <xf numFmtId="0" fontId="16" fillId="0" borderId="37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41" fontId="16" fillId="0" borderId="18" xfId="1" applyFont="1" applyBorder="1" applyAlignment="1">
      <alignment horizontal="distributed" vertical="center"/>
    </xf>
    <xf numFmtId="176" fontId="16" fillId="0" borderId="18" xfId="1" applyNumberFormat="1" applyFont="1" applyBorder="1" applyAlignment="1">
      <alignment horizontal="right" vertical="center"/>
    </xf>
    <xf numFmtId="0" fontId="16" fillId="0" borderId="40" xfId="0" applyFont="1" applyBorder="1" applyAlignment="1">
      <alignment horizontal="left" vertical="center"/>
    </xf>
    <xf numFmtId="41" fontId="19" fillId="0" borderId="29" xfId="1" applyFont="1" applyBorder="1" applyAlignment="1">
      <alignment horizontal="distributed" vertical="center"/>
    </xf>
    <xf numFmtId="176" fontId="16" fillId="0" borderId="29" xfId="1" applyNumberFormat="1" applyFont="1" applyBorder="1" applyAlignment="1">
      <alignment horizontal="right" vertical="center"/>
    </xf>
    <xf numFmtId="0" fontId="16" fillId="0" borderId="41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vertical="center" wrapText="1" shrinkToFi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41" fontId="14" fillId="0" borderId="0" xfId="1" applyFont="1" applyBorder="1" applyAlignment="1">
      <alignment horizontal="distributed" vertical="center"/>
    </xf>
    <xf numFmtId="176" fontId="6" fillId="0" borderId="0" xfId="1" applyNumberFormat="1" applyFont="1" applyBorder="1" applyAlignment="1">
      <alignment horizontal="distributed" vertical="center"/>
    </xf>
    <xf numFmtId="0" fontId="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41" fontId="18" fillId="0" borderId="0" xfId="1" applyFont="1" applyBorder="1" applyAlignment="1">
      <alignment horizontal="distributed" vertical="center"/>
    </xf>
    <xf numFmtId="176" fontId="18" fillId="0" borderId="0" xfId="1" applyNumberFormat="1" applyFont="1" applyBorder="1" applyAlignment="1">
      <alignment horizontal="right"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 shrinkToFit="1"/>
    </xf>
    <xf numFmtId="41" fontId="14" fillId="0" borderId="10" xfId="1" applyFont="1" applyBorder="1" applyAlignment="1">
      <alignment horizontal="distributed" vertical="center"/>
    </xf>
    <xf numFmtId="0" fontId="18" fillId="0" borderId="11" xfId="0" applyFont="1" applyBorder="1" applyAlignment="1">
      <alignment vertical="center" wrapText="1"/>
    </xf>
    <xf numFmtId="41" fontId="22" fillId="0" borderId="14" xfId="1" applyFont="1" applyBorder="1" applyAlignment="1">
      <alignment horizontal="distributed" vertical="center"/>
    </xf>
    <xf numFmtId="176" fontId="18" fillId="0" borderId="14" xfId="1" applyNumberFormat="1" applyFont="1" applyBorder="1" applyAlignment="1">
      <alignment horizontal="right" vertical="center"/>
    </xf>
    <xf numFmtId="0" fontId="18" fillId="0" borderId="15" xfId="0" applyFont="1" applyBorder="1" applyAlignment="1">
      <alignment vertical="center" wrapText="1"/>
    </xf>
    <xf numFmtId="41" fontId="18" fillId="0" borderId="14" xfId="1" applyFont="1" applyBorder="1" applyAlignment="1">
      <alignment horizontal="distributed" vertical="center"/>
    </xf>
    <xf numFmtId="0" fontId="16" fillId="0" borderId="35" xfId="0" applyFont="1" applyBorder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41" fontId="18" fillId="0" borderId="41" xfId="1" applyFont="1" applyBorder="1" applyAlignment="1">
      <alignment horizontal="distributed" vertical="center"/>
    </xf>
    <xf numFmtId="41" fontId="18" fillId="0" borderId="45" xfId="1" applyFont="1" applyBorder="1" applyAlignment="1">
      <alignment horizontal="distributed" vertical="center"/>
    </xf>
    <xf numFmtId="176" fontId="18" fillId="0" borderId="45" xfId="1" applyNumberFormat="1" applyFont="1" applyBorder="1" applyAlignment="1">
      <alignment horizontal="right" vertical="center"/>
    </xf>
    <xf numFmtId="0" fontId="18" fillId="0" borderId="46" xfId="0" applyFont="1" applyBorder="1" applyAlignment="1">
      <alignment vertical="center" wrapText="1"/>
    </xf>
    <xf numFmtId="41" fontId="18" fillId="0" borderId="18" xfId="1" applyFont="1" applyBorder="1" applyAlignment="1">
      <alignment horizontal="distributed" vertical="center"/>
    </xf>
    <xf numFmtId="176" fontId="18" fillId="0" borderId="18" xfId="1" applyNumberFormat="1" applyFont="1" applyBorder="1" applyAlignment="1">
      <alignment horizontal="right" vertical="center"/>
    </xf>
    <xf numFmtId="0" fontId="18" fillId="0" borderId="19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41" fontId="18" fillId="0" borderId="0" xfId="1" applyFont="1" applyFill="1" applyBorder="1" applyAlignment="1">
      <alignment horizontal="distributed" vertical="center"/>
    </xf>
    <xf numFmtId="0" fontId="0" fillId="0" borderId="0" xfId="0" applyBorder="1">
      <alignment vertical="center"/>
    </xf>
    <xf numFmtId="0" fontId="16" fillId="0" borderId="45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3" fillId="0" borderId="15" xfId="0" applyFont="1" applyBorder="1" applyAlignment="1">
      <alignment vertical="center" wrapText="1"/>
    </xf>
    <xf numFmtId="0" fontId="16" fillId="0" borderId="47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0" fontId="0" fillId="0" borderId="36" xfId="0" applyBorder="1" applyAlignment="1">
      <alignment horizontal="left" vertical="center"/>
    </xf>
    <xf numFmtId="0" fontId="0" fillId="0" borderId="43" xfId="0" applyBorder="1">
      <alignment vertical="center"/>
    </xf>
    <xf numFmtId="0" fontId="22" fillId="0" borderId="19" xfId="0" applyFont="1" applyBorder="1" applyAlignment="1">
      <alignment vertical="center" wrapText="1"/>
    </xf>
    <xf numFmtId="0" fontId="16" fillId="0" borderId="4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 shrinkToFit="1"/>
    </xf>
    <xf numFmtId="0" fontId="15" fillId="0" borderId="0" xfId="2" applyFont="1"/>
    <xf numFmtId="0" fontId="6" fillId="0" borderId="0" xfId="2"/>
    <xf numFmtId="0" fontId="6" fillId="0" borderId="0" xfId="3">
      <alignment vertical="center"/>
    </xf>
    <xf numFmtId="0" fontId="15" fillId="0" borderId="0" xfId="2" applyFont="1" applyAlignment="1">
      <alignment horizontal="right"/>
    </xf>
    <xf numFmtId="0" fontId="15" fillId="0" borderId="49" xfId="2" applyFont="1" applyBorder="1" applyAlignment="1">
      <alignment horizontal="center" vertical="center"/>
    </xf>
    <xf numFmtId="0" fontId="15" fillId="0" borderId="50" xfId="2" applyFont="1" applyBorder="1" applyAlignment="1">
      <alignment horizontal="center" vertical="center"/>
    </xf>
    <xf numFmtId="0" fontId="15" fillId="0" borderId="51" xfId="2" applyFont="1" applyBorder="1" applyAlignment="1">
      <alignment horizontal="center" vertical="center"/>
    </xf>
    <xf numFmtId="0" fontId="15" fillId="0" borderId="52" xfId="2" applyFont="1" applyBorder="1" applyAlignment="1">
      <alignment horizontal="center" vertical="center"/>
    </xf>
    <xf numFmtId="41" fontId="25" fillId="0" borderId="53" xfId="4" applyFont="1" applyBorder="1" applyAlignment="1">
      <alignment vertical="center"/>
    </xf>
    <xf numFmtId="177" fontId="15" fillId="0" borderId="54" xfId="4" applyNumberFormat="1" applyFont="1" applyBorder="1" applyAlignment="1">
      <alignment horizontal="center" vertical="center"/>
    </xf>
    <xf numFmtId="177" fontId="15" fillId="0" borderId="54" xfId="4" applyNumberFormat="1" applyFont="1" applyBorder="1" applyAlignment="1">
      <alignment horizontal="right" vertical="center"/>
    </xf>
    <xf numFmtId="0" fontId="15" fillId="0" borderId="55" xfId="2" applyFont="1" applyBorder="1" applyAlignment="1">
      <alignment horizontal="center" vertical="center"/>
    </xf>
    <xf numFmtId="0" fontId="15" fillId="0" borderId="56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3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4" fillId="0" borderId="0" xfId="2" applyFont="1" applyAlignment="1">
      <alignment horizontal="center"/>
    </xf>
    <xf numFmtId="0" fontId="6" fillId="0" borderId="0" xfId="2" applyAlignment="1">
      <alignment horizontal="center"/>
    </xf>
    <xf numFmtId="0" fontId="15" fillId="0" borderId="0" xfId="2" applyFont="1" applyAlignment="1">
      <alignment vertical="center" wrapText="1"/>
    </xf>
    <xf numFmtId="0" fontId="15" fillId="0" borderId="0" xfId="0" applyFont="1" applyAlignment="1">
      <alignment vertical="center"/>
    </xf>
    <xf numFmtId="0" fontId="28" fillId="0" borderId="0" xfId="2" applyFont="1" applyAlignment="1">
      <alignment horizontal="center"/>
    </xf>
    <xf numFmtId="0" fontId="29" fillId="0" borderId="0" xfId="2" applyFont="1" applyAlignment="1">
      <alignment horizontal="center" wrapText="1"/>
    </xf>
    <xf numFmtId="0" fontId="30" fillId="0" borderId="0" xfId="2" applyFont="1" applyAlignment="1">
      <alignment horizontal="center"/>
    </xf>
  </cellXfs>
  <cellStyles count="5">
    <cellStyle name="쉼표 [0]" xfId="1" builtinId="6"/>
    <cellStyle name="쉼표 [0] 2" xfId="4"/>
    <cellStyle name="표준" xfId="0" builtinId="0"/>
    <cellStyle name="표준_07-1차추경(변동내역서-기관명)(1)" xfId="2"/>
    <cellStyle name="표준_08-5결산추경(변동내역서-대구남구지역자활센터)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5236;&#47928;&#49436;&#48177;&#50629;\&#47928;&#49436;1\2013&#45380;%20&#50696;&#49328;\2013&#45380;\2013&#45380;%20&#48277;&#51064;&#50696;&#49328;(&#50504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총괄표"/>
      <sheetName val="세입"/>
      <sheetName val="세출"/>
      <sheetName val="예산총칙"/>
      <sheetName val="표지(추경)"/>
      <sheetName val="총괄표(추경)"/>
      <sheetName val="세입(추경)"/>
      <sheetName val="세출(추경)"/>
      <sheetName val="예산총칙(추경)"/>
      <sheetName val="세입(2차)"/>
      <sheetName val="예산총칙(2차)"/>
    </sheetNames>
    <sheetDataSet>
      <sheetData sheetId="0"/>
      <sheetData sheetId="1"/>
      <sheetData sheetId="2">
        <row r="6">
          <cell r="E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3"/>
  <sheetViews>
    <sheetView workbookViewId="0">
      <selection activeCell="B5" sqref="B5:C5"/>
    </sheetView>
  </sheetViews>
  <sheetFormatPr defaultRowHeight="16.5"/>
  <cols>
    <col min="1" max="1" width="11.875" customWidth="1"/>
    <col min="2" max="2" width="94.25" customWidth="1"/>
    <col min="3" max="3" width="74.875" hidden="1" customWidth="1"/>
    <col min="4" max="4" width="2.375" customWidth="1"/>
    <col min="258" max="258" width="50.625" customWidth="1"/>
    <col min="259" max="259" width="74.875" customWidth="1"/>
    <col min="260" max="260" width="2.375" customWidth="1"/>
    <col min="514" max="514" width="50.625" customWidth="1"/>
    <col min="515" max="515" width="74.875" customWidth="1"/>
    <col min="516" max="516" width="2.375" customWidth="1"/>
    <col min="770" max="770" width="50.625" customWidth="1"/>
    <col min="771" max="771" width="74.875" customWidth="1"/>
    <col min="772" max="772" width="2.375" customWidth="1"/>
    <col min="1026" max="1026" width="50.625" customWidth="1"/>
    <col min="1027" max="1027" width="74.875" customWidth="1"/>
    <col min="1028" max="1028" width="2.375" customWidth="1"/>
    <col min="1282" max="1282" width="50.625" customWidth="1"/>
    <col min="1283" max="1283" width="74.875" customWidth="1"/>
    <col min="1284" max="1284" width="2.375" customWidth="1"/>
    <col min="1538" max="1538" width="50.625" customWidth="1"/>
    <col min="1539" max="1539" width="74.875" customWidth="1"/>
    <col min="1540" max="1540" width="2.375" customWidth="1"/>
    <col min="1794" max="1794" width="50.625" customWidth="1"/>
    <col min="1795" max="1795" width="74.875" customWidth="1"/>
    <col min="1796" max="1796" width="2.375" customWidth="1"/>
    <col min="2050" max="2050" width="50.625" customWidth="1"/>
    <col min="2051" max="2051" width="74.875" customWidth="1"/>
    <col min="2052" max="2052" width="2.375" customWidth="1"/>
    <col min="2306" max="2306" width="50.625" customWidth="1"/>
    <col min="2307" max="2307" width="74.875" customWidth="1"/>
    <col min="2308" max="2308" width="2.375" customWidth="1"/>
    <col min="2562" max="2562" width="50.625" customWidth="1"/>
    <col min="2563" max="2563" width="74.875" customWidth="1"/>
    <col min="2564" max="2564" width="2.375" customWidth="1"/>
    <col min="2818" max="2818" width="50.625" customWidth="1"/>
    <col min="2819" max="2819" width="74.875" customWidth="1"/>
    <col min="2820" max="2820" width="2.375" customWidth="1"/>
    <col min="3074" max="3074" width="50.625" customWidth="1"/>
    <col min="3075" max="3075" width="74.875" customWidth="1"/>
    <col min="3076" max="3076" width="2.375" customWidth="1"/>
    <col min="3330" max="3330" width="50.625" customWidth="1"/>
    <col min="3331" max="3331" width="74.875" customWidth="1"/>
    <col min="3332" max="3332" width="2.375" customWidth="1"/>
    <col min="3586" max="3586" width="50.625" customWidth="1"/>
    <col min="3587" max="3587" width="74.875" customWidth="1"/>
    <col min="3588" max="3588" width="2.375" customWidth="1"/>
    <col min="3842" max="3842" width="50.625" customWidth="1"/>
    <col min="3843" max="3843" width="74.875" customWidth="1"/>
    <col min="3844" max="3844" width="2.375" customWidth="1"/>
    <col min="4098" max="4098" width="50.625" customWidth="1"/>
    <col min="4099" max="4099" width="74.875" customWidth="1"/>
    <col min="4100" max="4100" width="2.375" customWidth="1"/>
    <col min="4354" max="4354" width="50.625" customWidth="1"/>
    <col min="4355" max="4355" width="74.875" customWidth="1"/>
    <col min="4356" max="4356" width="2.375" customWidth="1"/>
    <col min="4610" max="4610" width="50.625" customWidth="1"/>
    <col min="4611" max="4611" width="74.875" customWidth="1"/>
    <col min="4612" max="4612" width="2.375" customWidth="1"/>
    <col min="4866" max="4866" width="50.625" customWidth="1"/>
    <col min="4867" max="4867" width="74.875" customWidth="1"/>
    <col min="4868" max="4868" width="2.375" customWidth="1"/>
    <col min="5122" max="5122" width="50.625" customWidth="1"/>
    <col min="5123" max="5123" width="74.875" customWidth="1"/>
    <col min="5124" max="5124" width="2.375" customWidth="1"/>
    <col min="5378" max="5378" width="50.625" customWidth="1"/>
    <col min="5379" max="5379" width="74.875" customWidth="1"/>
    <col min="5380" max="5380" width="2.375" customWidth="1"/>
    <col min="5634" max="5634" width="50.625" customWidth="1"/>
    <col min="5635" max="5635" width="74.875" customWidth="1"/>
    <col min="5636" max="5636" width="2.375" customWidth="1"/>
    <col min="5890" max="5890" width="50.625" customWidth="1"/>
    <col min="5891" max="5891" width="74.875" customWidth="1"/>
    <col min="5892" max="5892" width="2.375" customWidth="1"/>
    <col min="6146" max="6146" width="50.625" customWidth="1"/>
    <col min="6147" max="6147" width="74.875" customWidth="1"/>
    <col min="6148" max="6148" width="2.375" customWidth="1"/>
    <col min="6402" max="6402" width="50.625" customWidth="1"/>
    <col min="6403" max="6403" width="74.875" customWidth="1"/>
    <col min="6404" max="6404" width="2.375" customWidth="1"/>
    <col min="6658" max="6658" width="50.625" customWidth="1"/>
    <col min="6659" max="6659" width="74.875" customWidth="1"/>
    <col min="6660" max="6660" width="2.375" customWidth="1"/>
    <col min="6914" max="6914" width="50.625" customWidth="1"/>
    <col min="6915" max="6915" width="74.875" customWidth="1"/>
    <col min="6916" max="6916" width="2.375" customWidth="1"/>
    <col min="7170" max="7170" width="50.625" customWidth="1"/>
    <col min="7171" max="7171" width="74.875" customWidth="1"/>
    <col min="7172" max="7172" width="2.375" customWidth="1"/>
    <col min="7426" max="7426" width="50.625" customWidth="1"/>
    <col min="7427" max="7427" width="74.875" customWidth="1"/>
    <col min="7428" max="7428" width="2.375" customWidth="1"/>
    <col min="7682" max="7682" width="50.625" customWidth="1"/>
    <col min="7683" max="7683" width="74.875" customWidth="1"/>
    <col min="7684" max="7684" width="2.375" customWidth="1"/>
    <col min="7938" max="7938" width="50.625" customWidth="1"/>
    <col min="7939" max="7939" width="74.875" customWidth="1"/>
    <col min="7940" max="7940" width="2.375" customWidth="1"/>
    <col min="8194" max="8194" width="50.625" customWidth="1"/>
    <col min="8195" max="8195" width="74.875" customWidth="1"/>
    <col min="8196" max="8196" width="2.375" customWidth="1"/>
    <col min="8450" max="8450" width="50.625" customWidth="1"/>
    <col min="8451" max="8451" width="74.875" customWidth="1"/>
    <col min="8452" max="8452" width="2.375" customWidth="1"/>
    <col min="8706" max="8706" width="50.625" customWidth="1"/>
    <col min="8707" max="8707" width="74.875" customWidth="1"/>
    <col min="8708" max="8708" width="2.375" customWidth="1"/>
    <col min="8962" max="8962" width="50.625" customWidth="1"/>
    <col min="8963" max="8963" width="74.875" customWidth="1"/>
    <col min="8964" max="8964" width="2.375" customWidth="1"/>
    <col min="9218" max="9218" width="50.625" customWidth="1"/>
    <col min="9219" max="9219" width="74.875" customWidth="1"/>
    <col min="9220" max="9220" width="2.375" customWidth="1"/>
    <col min="9474" max="9474" width="50.625" customWidth="1"/>
    <col min="9475" max="9475" width="74.875" customWidth="1"/>
    <col min="9476" max="9476" width="2.375" customWidth="1"/>
    <col min="9730" max="9730" width="50.625" customWidth="1"/>
    <col min="9731" max="9731" width="74.875" customWidth="1"/>
    <col min="9732" max="9732" width="2.375" customWidth="1"/>
    <col min="9986" max="9986" width="50.625" customWidth="1"/>
    <col min="9987" max="9987" width="74.875" customWidth="1"/>
    <col min="9988" max="9988" width="2.375" customWidth="1"/>
    <col min="10242" max="10242" width="50.625" customWidth="1"/>
    <col min="10243" max="10243" width="74.875" customWidth="1"/>
    <col min="10244" max="10244" width="2.375" customWidth="1"/>
    <col min="10498" max="10498" width="50.625" customWidth="1"/>
    <col min="10499" max="10499" width="74.875" customWidth="1"/>
    <col min="10500" max="10500" width="2.375" customWidth="1"/>
    <col min="10754" max="10754" width="50.625" customWidth="1"/>
    <col min="10755" max="10755" width="74.875" customWidth="1"/>
    <col min="10756" max="10756" width="2.375" customWidth="1"/>
    <col min="11010" max="11010" width="50.625" customWidth="1"/>
    <col min="11011" max="11011" width="74.875" customWidth="1"/>
    <col min="11012" max="11012" width="2.375" customWidth="1"/>
    <col min="11266" max="11266" width="50.625" customWidth="1"/>
    <col min="11267" max="11267" width="74.875" customWidth="1"/>
    <col min="11268" max="11268" width="2.375" customWidth="1"/>
    <col min="11522" max="11522" width="50.625" customWidth="1"/>
    <col min="11523" max="11523" width="74.875" customWidth="1"/>
    <col min="11524" max="11524" width="2.375" customWidth="1"/>
    <col min="11778" max="11778" width="50.625" customWidth="1"/>
    <col min="11779" max="11779" width="74.875" customWidth="1"/>
    <col min="11780" max="11780" width="2.375" customWidth="1"/>
    <col min="12034" max="12034" width="50.625" customWidth="1"/>
    <col min="12035" max="12035" width="74.875" customWidth="1"/>
    <col min="12036" max="12036" width="2.375" customWidth="1"/>
    <col min="12290" max="12290" width="50.625" customWidth="1"/>
    <col min="12291" max="12291" width="74.875" customWidth="1"/>
    <col min="12292" max="12292" width="2.375" customWidth="1"/>
    <col min="12546" max="12546" width="50.625" customWidth="1"/>
    <col min="12547" max="12547" width="74.875" customWidth="1"/>
    <col min="12548" max="12548" width="2.375" customWidth="1"/>
    <col min="12802" max="12802" width="50.625" customWidth="1"/>
    <col min="12803" max="12803" width="74.875" customWidth="1"/>
    <col min="12804" max="12804" width="2.375" customWidth="1"/>
    <col min="13058" max="13058" width="50.625" customWidth="1"/>
    <col min="13059" max="13059" width="74.875" customWidth="1"/>
    <col min="13060" max="13060" width="2.375" customWidth="1"/>
    <col min="13314" max="13314" width="50.625" customWidth="1"/>
    <col min="13315" max="13315" width="74.875" customWidth="1"/>
    <col min="13316" max="13316" width="2.375" customWidth="1"/>
    <col min="13570" max="13570" width="50.625" customWidth="1"/>
    <col min="13571" max="13571" width="74.875" customWidth="1"/>
    <col min="13572" max="13572" width="2.375" customWidth="1"/>
    <col min="13826" max="13826" width="50.625" customWidth="1"/>
    <col min="13827" max="13827" width="74.875" customWidth="1"/>
    <col min="13828" max="13828" width="2.375" customWidth="1"/>
    <col min="14082" max="14082" width="50.625" customWidth="1"/>
    <col min="14083" max="14083" width="74.875" customWidth="1"/>
    <col min="14084" max="14084" width="2.375" customWidth="1"/>
    <col min="14338" max="14338" width="50.625" customWidth="1"/>
    <col min="14339" max="14339" width="74.875" customWidth="1"/>
    <col min="14340" max="14340" width="2.375" customWidth="1"/>
    <col min="14594" max="14594" width="50.625" customWidth="1"/>
    <col min="14595" max="14595" width="74.875" customWidth="1"/>
    <col min="14596" max="14596" width="2.375" customWidth="1"/>
    <col min="14850" max="14850" width="50.625" customWidth="1"/>
    <col min="14851" max="14851" width="74.875" customWidth="1"/>
    <col min="14852" max="14852" width="2.375" customWidth="1"/>
    <col min="15106" max="15106" width="50.625" customWidth="1"/>
    <col min="15107" max="15107" width="74.875" customWidth="1"/>
    <col min="15108" max="15108" width="2.375" customWidth="1"/>
    <col min="15362" max="15362" width="50.625" customWidth="1"/>
    <col min="15363" max="15363" width="74.875" customWidth="1"/>
    <col min="15364" max="15364" width="2.375" customWidth="1"/>
    <col min="15618" max="15618" width="50.625" customWidth="1"/>
    <col min="15619" max="15619" width="74.875" customWidth="1"/>
    <col min="15620" max="15620" width="2.375" customWidth="1"/>
    <col min="15874" max="15874" width="50.625" customWidth="1"/>
    <col min="15875" max="15875" width="74.875" customWidth="1"/>
    <col min="15876" max="15876" width="2.375" customWidth="1"/>
    <col min="16130" max="16130" width="50.625" customWidth="1"/>
    <col min="16131" max="16131" width="74.875" customWidth="1"/>
    <col min="16132" max="16132" width="2.375" customWidth="1"/>
  </cols>
  <sheetData>
    <row r="1" spans="2:3" ht="19.5" customHeight="1">
      <c r="B1" s="121"/>
      <c r="C1" s="121"/>
    </row>
    <row r="2" spans="2:3" ht="69.75" customHeight="1">
      <c r="B2" s="122"/>
      <c r="C2" s="122"/>
    </row>
    <row r="3" spans="2:3" ht="39.75" customHeight="1">
      <c r="B3" s="123" t="s">
        <v>90</v>
      </c>
      <c r="C3" s="123"/>
    </row>
    <row r="4" spans="2:3">
      <c r="B4" s="124"/>
      <c r="C4" s="124"/>
    </row>
    <row r="5" spans="2:3" ht="118.5" customHeight="1">
      <c r="B5" s="125" t="s">
        <v>91</v>
      </c>
      <c r="C5" s="125"/>
    </row>
    <row r="6" spans="2:3" ht="102.75" customHeight="1">
      <c r="B6" s="119" t="s">
        <v>0</v>
      </c>
      <c r="C6" s="119"/>
    </row>
    <row r="7" spans="2:3" ht="27" customHeight="1">
      <c r="B7" s="120"/>
      <c r="C7" s="120"/>
    </row>
    <row r="8" spans="2:3" ht="27" customHeight="1">
      <c r="B8" s="1"/>
      <c r="C8" s="2"/>
    </row>
    <row r="9" spans="2:3">
      <c r="B9" s="3"/>
      <c r="C9" s="3"/>
    </row>
    <row r="10" spans="2:3">
      <c r="B10" s="3"/>
      <c r="C10" s="3"/>
    </row>
    <row r="11" spans="2:3">
      <c r="B11" s="3"/>
      <c r="C11" s="3"/>
    </row>
    <row r="12" spans="2:3">
      <c r="B12" s="3"/>
      <c r="C12" s="3"/>
    </row>
    <row r="13" spans="2:3">
      <c r="B13" s="3"/>
      <c r="C13" s="3"/>
    </row>
  </sheetData>
  <mergeCells count="7">
    <mergeCell ref="B6:C6"/>
    <mergeCell ref="B7:C7"/>
    <mergeCell ref="B1:C1"/>
    <mergeCell ref="B2:C2"/>
    <mergeCell ref="B3:C3"/>
    <mergeCell ref="B4:C4"/>
    <mergeCell ref="B5:C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D9" sqref="D9"/>
    </sheetView>
  </sheetViews>
  <sheetFormatPr defaultRowHeight="16.5"/>
  <cols>
    <col min="1" max="1" width="12.375" customWidth="1"/>
    <col min="2" max="2" width="19.625" customWidth="1"/>
    <col min="3" max="3" width="19.25" customWidth="1"/>
    <col min="4" max="4" width="12.25" customWidth="1"/>
    <col min="5" max="5" width="15.25" customWidth="1"/>
    <col min="6" max="6" width="18.75" customWidth="1"/>
    <col min="7" max="7" width="19.875" customWidth="1"/>
    <col min="8" max="8" width="13" customWidth="1"/>
    <col min="257" max="257" width="12.375" customWidth="1"/>
    <col min="258" max="258" width="19.625" customWidth="1"/>
    <col min="259" max="259" width="19.25" customWidth="1"/>
    <col min="260" max="260" width="13.375" customWidth="1"/>
    <col min="261" max="261" width="15.25" customWidth="1"/>
    <col min="262" max="262" width="18.75" customWidth="1"/>
    <col min="263" max="263" width="19.875" customWidth="1"/>
    <col min="264" max="264" width="15.375" customWidth="1"/>
    <col min="513" max="513" width="12.375" customWidth="1"/>
    <col min="514" max="514" width="19.625" customWidth="1"/>
    <col min="515" max="515" width="19.25" customWidth="1"/>
    <col min="516" max="516" width="13.375" customWidth="1"/>
    <col min="517" max="517" width="15.25" customWidth="1"/>
    <col min="518" max="518" width="18.75" customWidth="1"/>
    <col min="519" max="519" width="19.875" customWidth="1"/>
    <col min="520" max="520" width="15.375" customWidth="1"/>
    <col min="769" max="769" width="12.375" customWidth="1"/>
    <col min="770" max="770" width="19.625" customWidth="1"/>
    <col min="771" max="771" width="19.25" customWidth="1"/>
    <col min="772" max="772" width="13.375" customWidth="1"/>
    <col min="773" max="773" width="15.25" customWidth="1"/>
    <col min="774" max="774" width="18.75" customWidth="1"/>
    <col min="775" max="775" width="19.875" customWidth="1"/>
    <col min="776" max="776" width="15.375" customWidth="1"/>
    <col min="1025" max="1025" width="12.375" customWidth="1"/>
    <col min="1026" max="1026" width="19.625" customWidth="1"/>
    <col min="1027" max="1027" width="19.25" customWidth="1"/>
    <col min="1028" max="1028" width="13.375" customWidth="1"/>
    <col min="1029" max="1029" width="15.25" customWidth="1"/>
    <col min="1030" max="1030" width="18.75" customWidth="1"/>
    <col min="1031" max="1031" width="19.875" customWidth="1"/>
    <col min="1032" max="1032" width="15.375" customWidth="1"/>
    <col min="1281" max="1281" width="12.375" customWidth="1"/>
    <col min="1282" max="1282" width="19.625" customWidth="1"/>
    <col min="1283" max="1283" width="19.25" customWidth="1"/>
    <col min="1284" max="1284" width="13.375" customWidth="1"/>
    <col min="1285" max="1285" width="15.25" customWidth="1"/>
    <col min="1286" max="1286" width="18.75" customWidth="1"/>
    <col min="1287" max="1287" width="19.875" customWidth="1"/>
    <col min="1288" max="1288" width="15.375" customWidth="1"/>
    <col min="1537" max="1537" width="12.375" customWidth="1"/>
    <col min="1538" max="1538" width="19.625" customWidth="1"/>
    <col min="1539" max="1539" width="19.25" customWidth="1"/>
    <col min="1540" max="1540" width="13.375" customWidth="1"/>
    <col min="1541" max="1541" width="15.25" customWidth="1"/>
    <col min="1542" max="1542" width="18.75" customWidth="1"/>
    <col min="1543" max="1543" width="19.875" customWidth="1"/>
    <col min="1544" max="1544" width="15.375" customWidth="1"/>
    <col min="1793" max="1793" width="12.375" customWidth="1"/>
    <col min="1794" max="1794" width="19.625" customWidth="1"/>
    <col min="1795" max="1795" width="19.25" customWidth="1"/>
    <col min="1796" max="1796" width="13.375" customWidth="1"/>
    <col min="1797" max="1797" width="15.25" customWidth="1"/>
    <col min="1798" max="1798" width="18.75" customWidth="1"/>
    <col min="1799" max="1799" width="19.875" customWidth="1"/>
    <col min="1800" max="1800" width="15.375" customWidth="1"/>
    <col min="2049" max="2049" width="12.375" customWidth="1"/>
    <col min="2050" max="2050" width="19.625" customWidth="1"/>
    <col min="2051" max="2051" width="19.25" customWidth="1"/>
    <col min="2052" max="2052" width="13.375" customWidth="1"/>
    <col min="2053" max="2053" width="15.25" customWidth="1"/>
    <col min="2054" max="2054" width="18.75" customWidth="1"/>
    <col min="2055" max="2055" width="19.875" customWidth="1"/>
    <col min="2056" max="2056" width="15.375" customWidth="1"/>
    <col min="2305" max="2305" width="12.375" customWidth="1"/>
    <col min="2306" max="2306" width="19.625" customWidth="1"/>
    <col min="2307" max="2307" width="19.25" customWidth="1"/>
    <col min="2308" max="2308" width="13.375" customWidth="1"/>
    <col min="2309" max="2309" width="15.25" customWidth="1"/>
    <col min="2310" max="2310" width="18.75" customWidth="1"/>
    <col min="2311" max="2311" width="19.875" customWidth="1"/>
    <col min="2312" max="2312" width="15.375" customWidth="1"/>
    <col min="2561" max="2561" width="12.375" customWidth="1"/>
    <col min="2562" max="2562" width="19.625" customWidth="1"/>
    <col min="2563" max="2563" width="19.25" customWidth="1"/>
    <col min="2564" max="2564" width="13.375" customWidth="1"/>
    <col min="2565" max="2565" width="15.25" customWidth="1"/>
    <col min="2566" max="2566" width="18.75" customWidth="1"/>
    <col min="2567" max="2567" width="19.875" customWidth="1"/>
    <col min="2568" max="2568" width="15.375" customWidth="1"/>
    <col min="2817" max="2817" width="12.375" customWidth="1"/>
    <col min="2818" max="2818" width="19.625" customWidth="1"/>
    <col min="2819" max="2819" width="19.25" customWidth="1"/>
    <col min="2820" max="2820" width="13.375" customWidth="1"/>
    <col min="2821" max="2821" width="15.25" customWidth="1"/>
    <col min="2822" max="2822" width="18.75" customWidth="1"/>
    <col min="2823" max="2823" width="19.875" customWidth="1"/>
    <col min="2824" max="2824" width="15.375" customWidth="1"/>
    <col min="3073" max="3073" width="12.375" customWidth="1"/>
    <col min="3074" max="3074" width="19.625" customWidth="1"/>
    <col min="3075" max="3075" width="19.25" customWidth="1"/>
    <col min="3076" max="3076" width="13.375" customWidth="1"/>
    <col min="3077" max="3077" width="15.25" customWidth="1"/>
    <col min="3078" max="3078" width="18.75" customWidth="1"/>
    <col min="3079" max="3079" width="19.875" customWidth="1"/>
    <col min="3080" max="3080" width="15.375" customWidth="1"/>
    <col min="3329" max="3329" width="12.375" customWidth="1"/>
    <col min="3330" max="3330" width="19.625" customWidth="1"/>
    <col min="3331" max="3331" width="19.25" customWidth="1"/>
    <col min="3332" max="3332" width="13.375" customWidth="1"/>
    <col min="3333" max="3333" width="15.25" customWidth="1"/>
    <col min="3334" max="3334" width="18.75" customWidth="1"/>
    <col min="3335" max="3335" width="19.875" customWidth="1"/>
    <col min="3336" max="3336" width="15.375" customWidth="1"/>
    <col min="3585" max="3585" width="12.375" customWidth="1"/>
    <col min="3586" max="3586" width="19.625" customWidth="1"/>
    <col min="3587" max="3587" width="19.25" customWidth="1"/>
    <col min="3588" max="3588" width="13.375" customWidth="1"/>
    <col min="3589" max="3589" width="15.25" customWidth="1"/>
    <col min="3590" max="3590" width="18.75" customWidth="1"/>
    <col min="3591" max="3591" width="19.875" customWidth="1"/>
    <col min="3592" max="3592" width="15.375" customWidth="1"/>
    <col min="3841" max="3841" width="12.375" customWidth="1"/>
    <col min="3842" max="3842" width="19.625" customWidth="1"/>
    <col min="3843" max="3843" width="19.25" customWidth="1"/>
    <col min="3844" max="3844" width="13.375" customWidth="1"/>
    <col min="3845" max="3845" width="15.25" customWidth="1"/>
    <col min="3846" max="3846" width="18.75" customWidth="1"/>
    <col min="3847" max="3847" width="19.875" customWidth="1"/>
    <col min="3848" max="3848" width="15.375" customWidth="1"/>
    <col min="4097" max="4097" width="12.375" customWidth="1"/>
    <col min="4098" max="4098" width="19.625" customWidth="1"/>
    <col min="4099" max="4099" width="19.25" customWidth="1"/>
    <col min="4100" max="4100" width="13.375" customWidth="1"/>
    <col min="4101" max="4101" width="15.25" customWidth="1"/>
    <col min="4102" max="4102" width="18.75" customWidth="1"/>
    <col min="4103" max="4103" width="19.875" customWidth="1"/>
    <col min="4104" max="4104" width="15.375" customWidth="1"/>
    <col min="4353" max="4353" width="12.375" customWidth="1"/>
    <col min="4354" max="4354" width="19.625" customWidth="1"/>
    <col min="4355" max="4355" width="19.25" customWidth="1"/>
    <col min="4356" max="4356" width="13.375" customWidth="1"/>
    <col min="4357" max="4357" width="15.25" customWidth="1"/>
    <col min="4358" max="4358" width="18.75" customWidth="1"/>
    <col min="4359" max="4359" width="19.875" customWidth="1"/>
    <col min="4360" max="4360" width="15.375" customWidth="1"/>
    <col min="4609" max="4609" width="12.375" customWidth="1"/>
    <col min="4610" max="4610" width="19.625" customWidth="1"/>
    <col min="4611" max="4611" width="19.25" customWidth="1"/>
    <col min="4612" max="4612" width="13.375" customWidth="1"/>
    <col min="4613" max="4613" width="15.25" customWidth="1"/>
    <col min="4614" max="4614" width="18.75" customWidth="1"/>
    <col min="4615" max="4615" width="19.875" customWidth="1"/>
    <col min="4616" max="4616" width="15.375" customWidth="1"/>
    <col min="4865" max="4865" width="12.375" customWidth="1"/>
    <col min="4866" max="4866" width="19.625" customWidth="1"/>
    <col min="4867" max="4867" width="19.25" customWidth="1"/>
    <col min="4868" max="4868" width="13.375" customWidth="1"/>
    <col min="4869" max="4869" width="15.25" customWidth="1"/>
    <col min="4870" max="4870" width="18.75" customWidth="1"/>
    <col min="4871" max="4871" width="19.875" customWidth="1"/>
    <col min="4872" max="4872" width="15.375" customWidth="1"/>
    <col min="5121" max="5121" width="12.375" customWidth="1"/>
    <col min="5122" max="5122" width="19.625" customWidth="1"/>
    <col min="5123" max="5123" width="19.25" customWidth="1"/>
    <col min="5124" max="5124" width="13.375" customWidth="1"/>
    <col min="5125" max="5125" width="15.25" customWidth="1"/>
    <col min="5126" max="5126" width="18.75" customWidth="1"/>
    <col min="5127" max="5127" width="19.875" customWidth="1"/>
    <col min="5128" max="5128" width="15.375" customWidth="1"/>
    <col min="5377" max="5377" width="12.375" customWidth="1"/>
    <col min="5378" max="5378" width="19.625" customWidth="1"/>
    <col min="5379" max="5379" width="19.25" customWidth="1"/>
    <col min="5380" max="5380" width="13.375" customWidth="1"/>
    <col min="5381" max="5381" width="15.25" customWidth="1"/>
    <col min="5382" max="5382" width="18.75" customWidth="1"/>
    <col min="5383" max="5383" width="19.875" customWidth="1"/>
    <col min="5384" max="5384" width="15.375" customWidth="1"/>
    <col min="5633" max="5633" width="12.375" customWidth="1"/>
    <col min="5634" max="5634" width="19.625" customWidth="1"/>
    <col min="5635" max="5635" width="19.25" customWidth="1"/>
    <col min="5636" max="5636" width="13.375" customWidth="1"/>
    <col min="5637" max="5637" width="15.25" customWidth="1"/>
    <col min="5638" max="5638" width="18.75" customWidth="1"/>
    <col min="5639" max="5639" width="19.875" customWidth="1"/>
    <col min="5640" max="5640" width="15.375" customWidth="1"/>
    <col min="5889" max="5889" width="12.375" customWidth="1"/>
    <col min="5890" max="5890" width="19.625" customWidth="1"/>
    <col min="5891" max="5891" width="19.25" customWidth="1"/>
    <col min="5892" max="5892" width="13.375" customWidth="1"/>
    <col min="5893" max="5893" width="15.25" customWidth="1"/>
    <col min="5894" max="5894" width="18.75" customWidth="1"/>
    <col min="5895" max="5895" width="19.875" customWidth="1"/>
    <col min="5896" max="5896" width="15.375" customWidth="1"/>
    <col min="6145" max="6145" width="12.375" customWidth="1"/>
    <col min="6146" max="6146" width="19.625" customWidth="1"/>
    <col min="6147" max="6147" width="19.25" customWidth="1"/>
    <col min="6148" max="6148" width="13.375" customWidth="1"/>
    <col min="6149" max="6149" width="15.25" customWidth="1"/>
    <col min="6150" max="6150" width="18.75" customWidth="1"/>
    <col min="6151" max="6151" width="19.875" customWidth="1"/>
    <col min="6152" max="6152" width="15.375" customWidth="1"/>
    <col min="6401" max="6401" width="12.375" customWidth="1"/>
    <col min="6402" max="6402" width="19.625" customWidth="1"/>
    <col min="6403" max="6403" width="19.25" customWidth="1"/>
    <col min="6404" max="6404" width="13.375" customWidth="1"/>
    <col min="6405" max="6405" width="15.25" customWidth="1"/>
    <col min="6406" max="6406" width="18.75" customWidth="1"/>
    <col min="6407" max="6407" width="19.875" customWidth="1"/>
    <col min="6408" max="6408" width="15.375" customWidth="1"/>
    <col min="6657" max="6657" width="12.375" customWidth="1"/>
    <col min="6658" max="6658" width="19.625" customWidth="1"/>
    <col min="6659" max="6659" width="19.25" customWidth="1"/>
    <col min="6660" max="6660" width="13.375" customWidth="1"/>
    <col min="6661" max="6661" width="15.25" customWidth="1"/>
    <col min="6662" max="6662" width="18.75" customWidth="1"/>
    <col min="6663" max="6663" width="19.875" customWidth="1"/>
    <col min="6664" max="6664" width="15.375" customWidth="1"/>
    <col min="6913" max="6913" width="12.375" customWidth="1"/>
    <col min="6914" max="6914" width="19.625" customWidth="1"/>
    <col min="6915" max="6915" width="19.25" customWidth="1"/>
    <col min="6916" max="6916" width="13.375" customWidth="1"/>
    <col min="6917" max="6917" width="15.25" customWidth="1"/>
    <col min="6918" max="6918" width="18.75" customWidth="1"/>
    <col min="6919" max="6919" width="19.875" customWidth="1"/>
    <col min="6920" max="6920" width="15.375" customWidth="1"/>
    <col min="7169" max="7169" width="12.375" customWidth="1"/>
    <col min="7170" max="7170" width="19.625" customWidth="1"/>
    <col min="7171" max="7171" width="19.25" customWidth="1"/>
    <col min="7172" max="7172" width="13.375" customWidth="1"/>
    <col min="7173" max="7173" width="15.25" customWidth="1"/>
    <col min="7174" max="7174" width="18.75" customWidth="1"/>
    <col min="7175" max="7175" width="19.875" customWidth="1"/>
    <col min="7176" max="7176" width="15.375" customWidth="1"/>
    <col min="7425" max="7425" width="12.375" customWidth="1"/>
    <col min="7426" max="7426" width="19.625" customWidth="1"/>
    <col min="7427" max="7427" width="19.25" customWidth="1"/>
    <col min="7428" max="7428" width="13.375" customWidth="1"/>
    <col min="7429" max="7429" width="15.25" customWidth="1"/>
    <col min="7430" max="7430" width="18.75" customWidth="1"/>
    <col min="7431" max="7431" width="19.875" customWidth="1"/>
    <col min="7432" max="7432" width="15.375" customWidth="1"/>
    <col min="7681" max="7681" width="12.375" customWidth="1"/>
    <col min="7682" max="7682" width="19.625" customWidth="1"/>
    <col min="7683" max="7683" width="19.25" customWidth="1"/>
    <col min="7684" max="7684" width="13.375" customWidth="1"/>
    <col min="7685" max="7685" width="15.25" customWidth="1"/>
    <col min="7686" max="7686" width="18.75" customWidth="1"/>
    <col min="7687" max="7687" width="19.875" customWidth="1"/>
    <col min="7688" max="7688" width="15.375" customWidth="1"/>
    <col min="7937" max="7937" width="12.375" customWidth="1"/>
    <col min="7938" max="7938" width="19.625" customWidth="1"/>
    <col min="7939" max="7939" width="19.25" customWidth="1"/>
    <col min="7940" max="7940" width="13.375" customWidth="1"/>
    <col min="7941" max="7941" width="15.25" customWidth="1"/>
    <col min="7942" max="7942" width="18.75" customWidth="1"/>
    <col min="7943" max="7943" width="19.875" customWidth="1"/>
    <col min="7944" max="7944" width="15.375" customWidth="1"/>
    <col min="8193" max="8193" width="12.375" customWidth="1"/>
    <col min="8194" max="8194" width="19.625" customWidth="1"/>
    <col min="8195" max="8195" width="19.25" customWidth="1"/>
    <col min="8196" max="8196" width="13.375" customWidth="1"/>
    <col min="8197" max="8197" width="15.25" customWidth="1"/>
    <col min="8198" max="8198" width="18.75" customWidth="1"/>
    <col min="8199" max="8199" width="19.875" customWidth="1"/>
    <col min="8200" max="8200" width="15.375" customWidth="1"/>
    <col min="8449" max="8449" width="12.375" customWidth="1"/>
    <col min="8450" max="8450" width="19.625" customWidth="1"/>
    <col min="8451" max="8451" width="19.25" customWidth="1"/>
    <col min="8452" max="8452" width="13.375" customWidth="1"/>
    <col min="8453" max="8453" width="15.25" customWidth="1"/>
    <col min="8454" max="8454" width="18.75" customWidth="1"/>
    <col min="8455" max="8455" width="19.875" customWidth="1"/>
    <col min="8456" max="8456" width="15.375" customWidth="1"/>
    <col min="8705" max="8705" width="12.375" customWidth="1"/>
    <col min="8706" max="8706" width="19.625" customWidth="1"/>
    <col min="8707" max="8707" width="19.25" customWidth="1"/>
    <col min="8708" max="8708" width="13.375" customWidth="1"/>
    <col min="8709" max="8709" width="15.25" customWidth="1"/>
    <col min="8710" max="8710" width="18.75" customWidth="1"/>
    <col min="8711" max="8711" width="19.875" customWidth="1"/>
    <col min="8712" max="8712" width="15.375" customWidth="1"/>
    <col min="8961" max="8961" width="12.375" customWidth="1"/>
    <col min="8962" max="8962" width="19.625" customWidth="1"/>
    <col min="8963" max="8963" width="19.25" customWidth="1"/>
    <col min="8964" max="8964" width="13.375" customWidth="1"/>
    <col min="8965" max="8965" width="15.25" customWidth="1"/>
    <col min="8966" max="8966" width="18.75" customWidth="1"/>
    <col min="8967" max="8967" width="19.875" customWidth="1"/>
    <col min="8968" max="8968" width="15.375" customWidth="1"/>
    <col min="9217" max="9217" width="12.375" customWidth="1"/>
    <col min="9218" max="9218" width="19.625" customWidth="1"/>
    <col min="9219" max="9219" width="19.25" customWidth="1"/>
    <col min="9220" max="9220" width="13.375" customWidth="1"/>
    <col min="9221" max="9221" width="15.25" customWidth="1"/>
    <col min="9222" max="9222" width="18.75" customWidth="1"/>
    <col min="9223" max="9223" width="19.875" customWidth="1"/>
    <col min="9224" max="9224" width="15.375" customWidth="1"/>
    <col min="9473" max="9473" width="12.375" customWidth="1"/>
    <col min="9474" max="9474" width="19.625" customWidth="1"/>
    <col min="9475" max="9475" width="19.25" customWidth="1"/>
    <col min="9476" max="9476" width="13.375" customWidth="1"/>
    <col min="9477" max="9477" width="15.25" customWidth="1"/>
    <col min="9478" max="9478" width="18.75" customWidth="1"/>
    <col min="9479" max="9479" width="19.875" customWidth="1"/>
    <col min="9480" max="9480" width="15.375" customWidth="1"/>
    <col min="9729" max="9729" width="12.375" customWidth="1"/>
    <col min="9730" max="9730" width="19.625" customWidth="1"/>
    <col min="9731" max="9731" width="19.25" customWidth="1"/>
    <col min="9732" max="9732" width="13.375" customWidth="1"/>
    <col min="9733" max="9733" width="15.25" customWidth="1"/>
    <col min="9734" max="9734" width="18.75" customWidth="1"/>
    <col min="9735" max="9735" width="19.875" customWidth="1"/>
    <col min="9736" max="9736" width="15.375" customWidth="1"/>
    <col min="9985" max="9985" width="12.375" customWidth="1"/>
    <col min="9986" max="9986" width="19.625" customWidth="1"/>
    <col min="9987" max="9987" width="19.25" customWidth="1"/>
    <col min="9988" max="9988" width="13.375" customWidth="1"/>
    <col min="9989" max="9989" width="15.25" customWidth="1"/>
    <col min="9990" max="9990" width="18.75" customWidth="1"/>
    <col min="9991" max="9991" width="19.875" customWidth="1"/>
    <col min="9992" max="9992" width="15.375" customWidth="1"/>
    <col min="10241" max="10241" width="12.375" customWidth="1"/>
    <col min="10242" max="10242" width="19.625" customWidth="1"/>
    <col min="10243" max="10243" width="19.25" customWidth="1"/>
    <col min="10244" max="10244" width="13.375" customWidth="1"/>
    <col min="10245" max="10245" width="15.25" customWidth="1"/>
    <col min="10246" max="10246" width="18.75" customWidth="1"/>
    <col min="10247" max="10247" width="19.875" customWidth="1"/>
    <col min="10248" max="10248" width="15.375" customWidth="1"/>
    <col min="10497" max="10497" width="12.375" customWidth="1"/>
    <col min="10498" max="10498" width="19.625" customWidth="1"/>
    <col min="10499" max="10499" width="19.25" customWidth="1"/>
    <col min="10500" max="10500" width="13.375" customWidth="1"/>
    <col min="10501" max="10501" width="15.25" customWidth="1"/>
    <col min="10502" max="10502" width="18.75" customWidth="1"/>
    <col min="10503" max="10503" width="19.875" customWidth="1"/>
    <col min="10504" max="10504" width="15.375" customWidth="1"/>
    <col min="10753" max="10753" width="12.375" customWidth="1"/>
    <col min="10754" max="10754" width="19.625" customWidth="1"/>
    <col min="10755" max="10755" width="19.25" customWidth="1"/>
    <col min="10756" max="10756" width="13.375" customWidth="1"/>
    <col min="10757" max="10757" width="15.25" customWidth="1"/>
    <col min="10758" max="10758" width="18.75" customWidth="1"/>
    <col min="10759" max="10759" width="19.875" customWidth="1"/>
    <col min="10760" max="10760" width="15.375" customWidth="1"/>
    <col min="11009" max="11009" width="12.375" customWidth="1"/>
    <col min="11010" max="11010" width="19.625" customWidth="1"/>
    <col min="11011" max="11011" width="19.25" customWidth="1"/>
    <col min="11012" max="11012" width="13.375" customWidth="1"/>
    <col min="11013" max="11013" width="15.25" customWidth="1"/>
    <col min="11014" max="11014" width="18.75" customWidth="1"/>
    <col min="11015" max="11015" width="19.875" customWidth="1"/>
    <col min="11016" max="11016" width="15.375" customWidth="1"/>
    <col min="11265" max="11265" width="12.375" customWidth="1"/>
    <col min="11266" max="11266" width="19.625" customWidth="1"/>
    <col min="11267" max="11267" width="19.25" customWidth="1"/>
    <col min="11268" max="11268" width="13.375" customWidth="1"/>
    <col min="11269" max="11269" width="15.25" customWidth="1"/>
    <col min="11270" max="11270" width="18.75" customWidth="1"/>
    <col min="11271" max="11271" width="19.875" customWidth="1"/>
    <col min="11272" max="11272" width="15.375" customWidth="1"/>
    <col min="11521" max="11521" width="12.375" customWidth="1"/>
    <col min="11522" max="11522" width="19.625" customWidth="1"/>
    <col min="11523" max="11523" width="19.25" customWidth="1"/>
    <col min="11524" max="11524" width="13.375" customWidth="1"/>
    <col min="11525" max="11525" width="15.25" customWidth="1"/>
    <col min="11526" max="11526" width="18.75" customWidth="1"/>
    <col min="11527" max="11527" width="19.875" customWidth="1"/>
    <col min="11528" max="11528" width="15.375" customWidth="1"/>
    <col min="11777" max="11777" width="12.375" customWidth="1"/>
    <col min="11778" max="11778" width="19.625" customWidth="1"/>
    <col min="11779" max="11779" width="19.25" customWidth="1"/>
    <col min="11780" max="11780" width="13.375" customWidth="1"/>
    <col min="11781" max="11781" width="15.25" customWidth="1"/>
    <col min="11782" max="11782" width="18.75" customWidth="1"/>
    <col min="11783" max="11783" width="19.875" customWidth="1"/>
    <col min="11784" max="11784" width="15.375" customWidth="1"/>
    <col min="12033" max="12033" width="12.375" customWidth="1"/>
    <col min="12034" max="12034" width="19.625" customWidth="1"/>
    <col min="12035" max="12035" width="19.25" customWidth="1"/>
    <col min="12036" max="12036" width="13.375" customWidth="1"/>
    <col min="12037" max="12037" width="15.25" customWidth="1"/>
    <col min="12038" max="12038" width="18.75" customWidth="1"/>
    <col min="12039" max="12039" width="19.875" customWidth="1"/>
    <col min="12040" max="12040" width="15.375" customWidth="1"/>
    <col min="12289" max="12289" width="12.375" customWidth="1"/>
    <col min="12290" max="12290" width="19.625" customWidth="1"/>
    <col min="12291" max="12291" width="19.25" customWidth="1"/>
    <col min="12292" max="12292" width="13.375" customWidth="1"/>
    <col min="12293" max="12293" width="15.25" customWidth="1"/>
    <col min="12294" max="12294" width="18.75" customWidth="1"/>
    <col min="12295" max="12295" width="19.875" customWidth="1"/>
    <col min="12296" max="12296" width="15.375" customWidth="1"/>
    <col min="12545" max="12545" width="12.375" customWidth="1"/>
    <col min="12546" max="12546" width="19.625" customWidth="1"/>
    <col min="12547" max="12547" width="19.25" customWidth="1"/>
    <col min="12548" max="12548" width="13.375" customWidth="1"/>
    <col min="12549" max="12549" width="15.25" customWidth="1"/>
    <col min="12550" max="12550" width="18.75" customWidth="1"/>
    <col min="12551" max="12551" width="19.875" customWidth="1"/>
    <col min="12552" max="12552" width="15.375" customWidth="1"/>
    <col min="12801" max="12801" width="12.375" customWidth="1"/>
    <col min="12802" max="12802" width="19.625" customWidth="1"/>
    <col min="12803" max="12803" width="19.25" customWidth="1"/>
    <col min="12804" max="12804" width="13.375" customWidth="1"/>
    <col min="12805" max="12805" width="15.25" customWidth="1"/>
    <col min="12806" max="12806" width="18.75" customWidth="1"/>
    <col min="12807" max="12807" width="19.875" customWidth="1"/>
    <col min="12808" max="12808" width="15.375" customWidth="1"/>
    <col min="13057" max="13057" width="12.375" customWidth="1"/>
    <col min="13058" max="13058" width="19.625" customWidth="1"/>
    <col min="13059" max="13059" width="19.25" customWidth="1"/>
    <col min="13060" max="13060" width="13.375" customWidth="1"/>
    <col min="13061" max="13061" width="15.25" customWidth="1"/>
    <col min="13062" max="13062" width="18.75" customWidth="1"/>
    <col min="13063" max="13063" width="19.875" customWidth="1"/>
    <col min="13064" max="13064" width="15.375" customWidth="1"/>
    <col min="13313" max="13313" width="12.375" customWidth="1"/>
    <col min="13314" max="13314" width="19.625" customWidth="1"/>
    <col min="13315" max="13315" width="19.25" customWidth="1"/>
    <col min="13316" max="13316" width="13.375" customWidth="1"/>
    <col min="13317" max="13317" width="15.25" customWidth="1"/>
    <col min="13318" max="13318" width="18.75" customWidth="1"/>
    <col min="13319" max="13319" width="19.875" customWidth="1"/>
    <col min="13320" max="13320" width="15.375" customWidth="1"/>
    <col min="13569" max="13569" width="12.375" customWidth="1"/>
    <col min="13570" max="13570" width="19.625" customWidth="1"/>
    <col min="13571" max="13571" width="19.25" customWidth="1"/>
    <col min="13572" max="13572" width="13.375" customWidth="1"/>
    <col min="13573" max="13573" width="15.25" customWidth="1"/>
    <col min="13574" max="13574" width="18.75" customWidth="1"/>
    <col min="13575" max="13575" width="19.875" customWidth="1"/>
    <col min="13576" max="13576" width="15.375" customWidth="1"/>
    <col min="13825" max="13825" width="12.375" customWidth="1"/>
    <col min="13826" max="13826" width="19.625" customWidth="1"/>
    <col min="13827" max="13827" width="19.25" customWidth="1"/>
    <col min="13828" max="13828" width="13.375" customWidth="1"/>
    <col min="13829" max="13829" width="15.25" customWidth="1"/>
    <col min="13830" max="13830" width="18.75" customWidth="1"/>
    <col min="13831" max="13831" width="19.875" customWidth="1"/>
    <col min="13832" max="13832" width="15.375" customWidth="1"/>
    <col min="14081" max="14081" width="12.375" customWidth="1"/>
    <col min="14082" max="14082" width="19.625" customWidth="1"/>
    <col min="14083" max="14083" width="19.25" customWidth="1"/>
    <col min="14084" max="14084" width="13.375" customWidth="1"/>
    <col min="14085" max="14085" width="15.25" customWidth="1"/>
    <col min="14086" max="14086" width="18.75" customWidth="1"/>
    <col min="14087" max="14087" width="19.875" customWidth="1"/>
    <col min="14088" max="14088" width="15.375" customWidth="1"/>
    <col min="14337" max="14337" width="12.375" customWidth="1"/>
    <col min="14338" max="14338" width="19.625" customWidth="1"/>
    <col min="14339" max="14339" width="19.25" customWidth="1"/>
    <col min="14340" max="14340" width="13.375" customWidth="1"/>
    <col min="14341" max="14341" width="15.25" customWidth="1"/>
    <col min="14342" max="14342" width="18.75" customWidth="1"/>
    <col min="14343" max="14343" width="19.875" customWidth="1"/>
    <col min="14344" max="14344" width="15.375" customWidth="1"/>
    <col min="14593" max="14593" width="12.375" customWidth="1"/>
    <col min="14594" max="14594" width="19.625" customWidth="1"/>
    <col min="14595" max="14595" width="19.25" customWidth="1"/>
    <col min="14596" max="14596" width="13.375" customWidth="1"/>
    <col min="14597" max="14597" width="15.25" customWidth="1"/>
    <col min="14598" max="14598" width="18.75" customWidth="1"/>
    <col min="14599" max="14599" width="19.875" customWidth="1"/>
    <col min="14600" max="14600" width="15.375" customWidth="1"/>
    <col min="14849" max="14849" width="12.375" customWidth="1"/>
    <col min="14850" max="14850" width="19.625" customWidth="1"/>
    <col min="14851" max="14851" width="19.25" customWidth="1"/>
    <col min="14852" max="14852" width="13.375" customWidth="1"/>
    <col min="14853" max="14853" width="15.25" customWidth="1"/>
    <col min="14854" max="14854" width="18.75" customWidth="1"/>
    <col min="14855" max="14855" width="19.875" customWidth="1"/>
    <col min="14856" max="14856" width="15.375" customWidth="1"/>
    <col min="15105" max="15105" width="12.375" customWidth="1"/>
    <col min="15106" max="15106" width="19.625" customWidth="1"/>
    <col min="15107" max="15107" width="19.25" customWidth="1"/>
    <col min="15108" max="15108" width="13.375" customWidth="1"/>
    <col min="15109" max="15109" width="15.25" customWidth="1"/>
    <col min="15110" max="15110" width="18.75" customWidth="1"/>
    <col min="15111" max="15111" width="19.875" customWidth="1"/>
    <col min="15112" max="15112" width="15.375" customWidth="1"/>
    <col min="15361" max="15361" width="12.375" customWidth="1"/>
    <col min="15362" max="15362" width="19.625" customWidth="1"/>
    <col min="15363" max="15363" width="19.25" customWidth="1"/>
    <col min="15364" max="15364" width="13.375" customWidth="1"/>
    <col min="15365" max="15365" width="15.25" customWidth="1"/>
    <col min="15366" max="15366" width="18.75" customWidth="1"/>
    <col min="15367" max="15367" width="19.875" customWidth="1"/>
    <col min="15368" max="15368" width="15.375" customWidth="1"/>
    <col min="15617" max="15617" width="12.375" customWidth="1"/>
    <col min="15618" max="15618" width="19.625" customWidth="1"/>
    <col min="15619" max="15619" width="19.25" customWidth="1"/>
    <col min="15620" max="15620" width="13.375" customWidth="1"/>
    <col min="15621" max="15621" width="15.25" customWidth="1"/>
    <col min="15622" max="15622" width="18.75" customWidth="1"/>
    <col min="15623" max="15623" width="19.875" customWidth="1"/>
    <col min="15624" max="15624" width="15.375" customWidth="1"/>
    <col min="15873" max="15873" width="12.375" customWidth="1"/>
    <col min="15874" max="15874" width="19.625" customWidth="1"/>
    <col min="15875" max="15875" width="19.25" customWidth="1"/>
    <col min="15876" max="15876" width="13.375" customWidth="1"/>
    <col min="15877" max="15877" width="15.25" customWidth="1"/>
    <col min="15878" max="15878" width="18.75" customWidth="1"/>
    <col min="15879" max="15879" width="19.875" customWidth="1"/>
    <col min="15880" max="15880" width="15.375" customWidth="1"/>
    <col min="16129" max="16129" width="12.375" customWidth="1"/>
    <col min="16130" max="16130" width="19.625" customWidth="1"/>
    <col min="16131" max="16131" width="19.25" customWidth="1"/>
    <col min="16132" max="16132" width="13.375" customWidth="1"/>
    <col min="16133" max="16133" width="15.25" customWidth="1"/>
    <col min="16134" max="16134" width="18.75" customWidth="1"/>
    <col min="16135" max="16135" width="19.875" customWidth="1"/>
    <col min="16136" max="16136" width="15.375" customWidth="1"/>
  </cols>
  <sheetData>
    <row r="1" spans="1:8" ht="39" customHeight="1">
      <c r="A1" s="126" t="s">
        <v>92</v>
      </c>
      <c r="B1" s="126"/>
      <c r="C1" s="126"/>
      <c r="D1" s="126"/>
      <c r="E1" s="126"/>
      <c r="F1" s="126"/>
      <c r="G1" s="126"/>
      <c r="H1" s="126"/>
    </row>
    <row r="2" spans="1:8" ht="12.75" customHeight="1">
      <c r="A2" s="4"/>
      <c r="B2" s="4"/>
      <c r="C2" s="4"/>
      <c r="D2" s="4"/>
      <c r="E2" s="4"/>
      <c r="F2" s="4"/>
      <c r="G2" s="4"/>
      <c r="H2" s="4"/>
    </row>
    <row r="3" spans="1:8">
      <c r="A3" s="5"/>
      <c r="B3" s="6"/>
      <c r="C3" s="6"/>
      <c r="D3" s="6"/>
      <c r="E3" s="6"/>
      <c r="F3" s="6"/>
    </row>
    <row r="4" spans="1:8">
      <c r="A4" s="127" t="s">
        <v>1</v>
      </c>
      <c r="B4" s="127"/>
      <c r="C4" s="127"/>
      <c r="D4" s="6"/>
      <c r="E4" s="6"/>
      <c r="F4" s="6"/>
      <c r="G4" s="7"/>
      <c r="H4" s="7"/>
    </row>
    <row r="5" spans="1:8">
      <c r="A5" s="128"/>
      <c r="B5" s="128"/>
      <c r="C5" s="128"/>
      <c r="D5" s="6"/>
      <c r="E5" s="6"/>
      <c r="F5" s="6"/>
      <c r="G5" s="129" t="s">
        <v>2</v>
      </c>
      <c r="H5" s="129"/>
    </row>
    <row r="6" spans="1:8" ht="35.1" customHeight="1">
      <c r="A6" s="130" t="s">
        <v>3</v>
      </c>
      <c r="B6" s="131"/>
      <c r="C6" s="131"/>
      <c r="D6" s="132"/>
      <c r="E6" s="131" t="s">
        <v>4</v>
      </c>
      <c r="F6" s="131"/>
      <c r="G6" s="131"/>
      <c r="H6" s="132"/>
    </row>
    <row r="7" spans="1:8" ht="35.1" customHeight="1" thickBot="1">
      <c r="A7" s="8" t="s">
        <v>5</v>
      </c>
      <c r="B7" s="9" t="s">
        <v>93</v>
      </c>
      <c r="C7" s="10" t="s">
        <v>94</v>
      </c>
      <c r="D7" s="11" t="s">
        <v>6</v>
      </c>
      <c r="E7" s="12" t="s">
        <v>5</v>
      </c>
      <c r="F7" s="9" t="s">
        <v>93</v>
      </c>
      <c r="G7" s="10" t="s">
        <v>95</v>
      </c>
      <c r="H7" s="11" t="s">
        <v>6</v>
      </c>
    </row>
    <row r="8" spans="1:8" ht="35.1" customHeight="1" thickTop="1">
      <c r="A8" s="13" t="s">
        <v>7</v>
      </c>
      <c r="B8" s="14">
        <f>B9+B10+B11+B12+B13+B14</f>
        <v>252200000</v>
      </c>
      <c r="C8" s="14">
        <f>C9+C10+C11+C12+C13+C14</f>
        <v>196000000</v>
      </c>
      <c r="D8" s="15">
        <f>C8-B8</f>
        <v>-56200000</v>
      </c>
      <c r="E8" s="16" t="s">
        <v>7</v>
      </c>
      <c r="F8" s="14">
        <f>F9+F10+F11+F12+F13+F14</f>
        <v>252200000</v>
      </c>
      <c r="G8" s="14">
        <f>G9+G10+G11+G12+G13+G14</f>
        <v>196000000</v>
      </c>
      <c r="H8" s="15">
        <f>H9+H10+H11+H12+H13+H14</f>
        <v>-56200000</v>
      </c>
    </row>
    <row r="9" spans="1:8" ht="35.1" customHeight="1">
      <c r="A9" s="17" t="s">
        <v>8</v>
      </c>
      <c r="B9" s="18">
        <v>0</v>
      </c>
      <c r="C9" s="18">
        <f>[1]세입!E6</f>
        <v>0</v>
      </c>
      <c r="D9" s="19">
        <f t="shared" ref="D9:D14" si="0">C9-B9</f>
        <v>0</v>
      </c>
      <c r="E9" s="20" t="s">
        <v>9</v>
      </c>
      <c r="F9" s="18">
        <v>22800000</v>
      </c>
      <c r="G9" s="18">
        <v>25000000</v>
      </c>
      <c r="H9" s="21">
        <f t="shared" ref="H9:H14" si="1">G9-F9</f>
        <v>2200000</v>
      </c>
    </row>
    <row r="10" spans="1:8" ht="35.1" customHeight="1">
      <c r="A10" s="17" t="s">
        <v>11</v>
      </c>
      <c r="B10" s="18">
        <v>100000000</v>
      </c>
      <c r="C10" s="18">
        <v>0</v>
      </c>
      <c r="D10" s="19">
        <f>B10-C10</f>
        <v>100000000</v>
      </c>
      <c r="E10" s="20" t="s">
        <v>10</v>
      </c>
      <c r="F10" s="18">
        <v>131000000</v>
      </c>
      <c r="G10" s="18">
        <v>27000000</v>
      </c>
      <c r="H10" s="21">
        <f>G10-F10</f>
        <v>-104000000</v>
      </c>
    </row>
    <row r="11" spans="1:8" ht="35.1" customHeight="1">
      <c r="A11" s="17" t="s">
        <v>13</v>
      </c>
      <c r="B11" s="18">
        <v>96000000</v>
      </c>
      <c r="C11" s="18">
        <v>90000000</v>
      </c>
      <c r="D11" s="19">
        <f t="shared" si="0"/>
        <v>-6000000</v>
      </c>
      <c r="E11" s="20" t="s">
        <v>12</v>
      </c>
      <c r="F11" s="18">
        <v>53000000</v>
      </c>
      <c r="G11" s="18">
        <v>70000000</v>
      </c>
      <c r="H11" s="21">
        <f>G11-F11</f>
        <v>17000000</v>
      </c>
    </row>
    <row r="12" spans="1:8" ht="35.1" customHeight="1">
      <c r="A12" s="17" t="s">
        <v>15</v>
      </c>
      <c r="B12" s="18">
        <v>30000000</v>
      </c>
      <c r="C12" s="18">
        <v>10000000</v>
      </c>
      <c r="D12" s="21">
        <f t="shared" si="0"/>
        <v>-20000000</v>
      </c>
      <c r="E12" s="20" t="s">
        <v>14</v>
      </c>
      <c r="F12" s="18">
        <v>20500000</v>
      </c>
      <c r="G12" s="18">
        <v>52000000</v>
      </c>
      <c r="H12" s="21">
        <f>G12-F12</f>
        <v>31500000</v>
      </c>
    </row>
    <row r="13" spans="1:8" ht="35.1" customHeight="1">
      <c r="A13" s="17" t="s">
        <v>16</v>
      </c>
      <c r="B13" s="18">
        <v>20000000</v>
      </c>
      <c r="C13" s="18">
        <v>90000000</v>
      </c>
      <c r="D13" s="19">
        <f t="shared" si="0"/>
        <v>70000000</v>
      </c>
      <c r="E13" s="20" t="s">
        <v>17</v>
      </c>
      <c r="F13" s="18">
        <v>3000000</v>
      </c>
      <c r="G13" s="18">
        <v>3000000</v>
      </c>
      <c r="H13" s="21">
        <f t="shared" si="1"/>
        <v>0</v>
      </c>
    </row>
    <row r="14" spans="1:8" ht="35.1" customHeight="1">
      <c r="A14" s="22" t="s">
        <v>18</v>
      </c>
      <c r="B14" s="23">
        <v>6200000</v>
      </c>
      <c r="C14" s="23">
        <v>6000000</v>
      </c>
      <c r="D14" s="24">
        <f t="shared" si="0"/>
        <v>-200000</v>
      </c>
      <c r="E14" s="25" t="s">
        <v>19</v>
      </c>
      <c r="F14" s="26">
        <v>21900000</v>
      </c>
      <c r="G14" s="26">
        <v>19000000</v>
      </c>
      <c r="H14" s="24">
        <f t="shared" si="1"/>
        <v>-2900000</v>
      </c>
    </row>
    <row r="15" spans="1:8" ht="35.1" customHeight="1">
      <c r="D15" s="27"/>
      <c r="E15" s="27"/>
    </row>
    <row r="16" spans="1:8" ht="35.1" customHeight="1"/>
    <row r="17" spans="5:5" ht="20.25">
      <c r="E17" s="28"/>
    </row>
  </sheetData>
  <mergeCells count="5">
    <mergeCell ref="A1:H1"/>
    <mergeCell ref="A4:C5"/>
    <mergeCell ref="G5:H5"/>
    <mergeCell ref="A6:D6"/>
    <mergeCell ref="E6:H6"/>
  </mergeCells>
  <phoneticPr fontId="2" type="noConversion"/>
  <pageMargins left="0.38" right="0.1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F6" sqref="F6"/>
    </sheetView>
  </sheetViews>
  <sheetFormatPr defaultRowHeight="16.5"/>
  <cols>
    <col min="1" max="1" width="9.125" customWidth="1"/>
    <col min="2" max="2" width="11.875" customWidth="1"/>
    <col min="3" max="3" width="15.125" customWidth="1"/>
    <col min="4" max="4" width="20" customWidth="1"/>
    <col min="5" max="5" width="20.25" customWidth="1"/>
    <col min="6" max="6" width="16.375" customWidth="1"/>
    <col min="7" max="7" width="34.875" customWidth="1"/>
    <col min="257" max="257" width="10.875" customWidth="1"/>
    <col min="258" max="258" width="12.5" customWidth="1"/>
    <col min="259" max="259" width="15.125" customWidth="1"/>
    <col min="260" max="260" width="20" customWidth="1"/>
    <col min="261" max="261" width="20.25" customWidth="1"/>
    <col min="262" max="262" width="16.375" customWidth="1"/>
    <col min="263" max="263" width="37.125" customWidth="1"/>
    <col min="513" max="513" width="10.875" customWidth="1"/>
    <col min="514" max="514" width="12.5" customWidth="1"/>
    <col min="515" max="515" width="15.125" customWidth="1"/>
    <col min="516" max="516" width="20" customWidth="1"/>
    <col min="517" max="517" width="20.25" customWidth="1"/>
    <col min="518" max="518" width="16.375" customWidth="1"/>
    <col min="519" max="519" width="37.125" customWidth="1"/>
    <col min="769" max="769" width="10.875" customWidth="1"/>
    <col min="770" max="770" width="12.5" customWidth="1"/>
    <col min="771" max="771" width="15.125" customWidth="1"/>
    <col min="772" max="772" width="20" customWidth="1"/>
    <col min="773" max="773" width="20.25" customWidth="1"/>
    <col min="774" max="774" width="16.375" customWidth="1"/>
    <col min="775" max="775" width="37.125" customWidth="1"/>
    <col min="1025" max="1025" width="10.875" customWidth="1"/>
    <col min="1026" max="1026" width="12.5" customWidth="1"/>
    <col min="1027" max="1027" width="15.125" customWidth="1"/>
    <col min="1028" max="1028" width="20" customWidth="1"/>
    <col min="1029" max="1029" width="20.25" customWidth="1"/>
    <col min="1030" max="1030" width="16.375" customWidth="1"/>
    <col min="1031" max="1031" width="37.125" customWidth="1"/>
    <col min="1281" max="1281" width="10.875" customWidth="1"/>
    <col min="1282" max="1282" width="12.5" customWidth="1"/>
    <col min="1283" max="1283" width="15.125" customWidth="1"/>
    <col min="1284" max="1284" width="20" customWidth="1"/>
    <col min="1285" max="1285" width="20.25" customWidth="1"/>
    <col min="1286" max="1286" width="16.375" customWidth="1"/>
    <col min="1287" max="1287" width="37.125" customWidth="1"/>
    <col min="1537" max="1537" width="10.875" customWidth="1"/>
    <col min="1538" max="1538" width="12.5" customWidth="1"/>
    <col min="1539" max="1539" width="15.125" customWidth="1"/>
    <col min="1540" max="1540" width="20" customWidth="1"/>
    <col min="1541" max="1541" width="20.25" customWidth="1"/>
    <col min="1542" max="1542" width="16.375" customWidth="1"/>
    <col min="1543" max="1543" width="37.125" customWidth="1"/>
    <col min="1793" max="1793" width="10.875" customWidth="1"/>
    <col min="1794" max="1794" width="12.5" customWidth="1"/>
    <col min="1795" max="1795" width="15.125" customWidth="1"/>
    <col min="1796" max="1796" width="20" customWidth="1"/>
    <col min="1797" max="1797" width="20.25" customWidth="1"/>
    <col min="1798" max="1798" width="16.375" customWidth="1"/>
    <col min="1799" max="1799" width="37.125" customWidth="1"/>
    <col min="2049" max="2049" width="10.875" customWidth="1"/>
    <col min="2050" max="2050" width="12.5" customWidth="1"/>
    <col min="2051" max="2051" width="15.125" customWidth="1"/>
    <col min="2052" max="2052" width="20" customWidth="1"/>
    <col min="2053" max="2053" width="20.25" customWidth="1"/>
    <col min="2054" max="2054" width="16.375" customWidth="1"/>
    <col min="2055" max="2055" width="37.125" customWidth="1"/>
    <col min="2305" max="2305" width="10.875" customWidth="1"/>
    <col min="2306" max="2306" width="12.5" customWidth="1"/>
    <col min="2307" max="2307" width="15.125" customWidth="1"/>
    <col min="2308" max="2308" width="20" customWidth="1"/>
    <col min="2309" max="2309" width="20.25" customWidth="1"/>
    <col min="2310" max="2310" width="16.375" customWidth="1"/>
    <col min="2311" max="2311" width="37.125" customWidth="1"/>
    <col min="2561" max="2561" width="10.875" customWidth="1"/>
    <col min="2562" max="2562" width="12.5" customWidth="1"/>
    <col min="2563" max="2563" width="15.125" customWidth="1"/>
    <col min="2564" max="2564" width="20" customWidth="1"/>
    <col min="2565" max="2565" width="20.25" customWidth="1"/>
    <col min="2566" max="2566" width="16.375" customWidth="1"/>
    <col min="2567" max="2567" width="37.125" customWidth="1"/>
    <col min="2817" max="2817" width="10.875" customWidth="1"/>
    <col min="2818" max="2818" width="12.5" customWidth="1"/>
    <col min="2819" max="2819" width="15.125" customWidth="1"/>
    <col min="2820" max="2820" width="20" customWidth="1"/>
    <col min="2821" max="2821" width="20.25" customWidth="1"/>
    <col min="2822" max="2822" width="16.375" customWidth="1"/>
    <col min="2823" max="2823" width="37.125" customWidth="1"/>
    <col min="3073" max="3073" width="10.875" customWidth="1"/>
    <col min="3074" max="3074" width="12.5" customWidth="1"/>
    <col min="3075" max="3075" width="15.125" customWidth="1"/>
    <col min="3076" max="3076" width="20" customWidth="1"/>
    <col min="3077" max="3077" width="20.25" customWidth="1"/>
    <col min="3078" max="3078" width="16.375" customWidth="1"/>
    <col min="3079" max="3079" width="37.125" customWidth="1"/>
    <col min="3329" max="3329" width="10.875" customWidth="1"/>
    <col min="3330" max="3330" width="12.5" customWidth="1"/>
    <col min="3331" max="3331" width="15.125" customWidth="1"/>
    <col min="3332" max="3332" width="20" customWidth="1"/>
    <col min="3333" max="3333" width="20.25" customWidth="1"/>
    <col min="3334" max="3334" width="16.375" customWidth="1"/>
    <col min="3335" max="3335" width="37.125" customWidth="1"/>
    <col min="3585" max="3585" width="10.875" customWidth="1"/>
    <col min="3586" max="3586" width="12.5" customWidth="1"/>
    <col min="3587" max="3587" width="15.125" customWidth="1"/>
    <col min="3588" max="3588" width="20" customWidth="1"/>
    <col min="3589" max="3589" width="20.25" customWidth="1"/>
    <col min="3590" max="3590" width="16.375" customWidth="1"/>
    <col min="3591" max="3591" width="37.125" customWidth="1"/>
    <col min="3841" max="3841" width="10.875" customWidth="1"/>
    <col min="3842" max="3842" width="12.5" customWidth="1"/>
    <col min="3843" max="3843" width="15.125" customWidth="1"/>
    <col min="3844" max="3844" width="20" customWidth="1"/>
    <col min="3845" max="3845" width="20.25" customWidth="1"/>
    <col min="3846" max="3846" width="16.375" customWidth="1"/>
    <col min="3847" max="3847" width="37.125" customWidth="1"/>
    <col min="4097" max="4097" width="10.875" customWidth="1"/>
    <col min="4098" max="4098" width="12.5" customWidth="1"/>
    <col min="4099" max="4099" width="15.125" customWidth="1"/>
    <col min="4100" max="4100" width="20" customWidth="1"/>
    <col min="4101" max="4101" width="20.25" customWidth="1"/>
    <col min="4102" max="4102" width="16.375" customWidth="1"/>
    <col min="4103" max="4103" width="37.125" customWidth="1"/>
    <col min="4353" max="4353" width="10.875" customWidth="1"/>
    <col min="4354" max="4354" width="12.5" customWidth="1"/>
    <col min="4355" max="4355" width="15.125" customWidth="1"/>
    <col min="4356" max="4356" width="20" customWidth="1"/>
    <col min="4357" max="4357" width="20.25" customWidth="1"/>
    <col min="4358" max="4358" width="16.375" customWidth="1"/>
    <col min="4359" max="4359" width="37.125" customWidth="1"/>
    <col min="4609" max="4609" width="10.875" customWidth="1"/>
    <col min="4610" max="4610" width="12.5" customWidth="1"/>
    <col min="4611" max="4611" width="15.125" customWidth="1"/>
    <col min="4612" max="4612" width="20" customWidth="1"/>
    <col min="4613" max="4613" width="20.25" customWidth="1"/>
    <col min="4614" max="4614" width="16.375" customWidth="1"/>
    <col min="4615" max="4615" width="37.125" customWidth="1"/>
    <col min="4865" max="4865" width="10.875" customWidth="1"/>
    <col min="4866" max="4866" width="12.5" customWidth="1"/>
    <col min="4867" max="4867" width="15.125" customWidth="1"/>
    <col min="4868" max="4868" width="20" customWidth="1"/>
    <col min="4869" max="4869" width="20.25" customWidth="1"/>
    <col min="4870" max="4870" width="16.375" customWidth="1"/>
    <col min="4871" max="4871" width="37.125" customWidth="1"/>
    <col min="5121" max="5121" width="10.875" customWidth="1"/>
    <col min="5122" max="5122" width="12.5" customWidth="1"/>
    <col min="5123" max="5123" width="15.125" customWidth="1"/>
    <col min="5124" max="5124" width="20" customWidth="1"/>
    <col min="5125" max="5125" width="20.25" customWidth="1"/>
    <col min="5126" max="5126" width="16.375" customWidth="1"/>
    <col min="5127" max="5127" width="37.125" customWidth="1"/>
    <col min="5377" max="5377" width="10.875" customWidth="1"/>
    <col min="5378" max="5378" width="12.5" customWidth="1"/>
    <col min="5379" max="5379" width="15.125" customWidth="1"/>
    <col min="5380" max="5380" width="20" customWidth="1"/>
    <col min="5381" max="5381" width="20.25" customWidth="1"/>
    <col min="5382" max="5382" width="16.375" customWidth="1"/>
    <col min="5383" max="5383" width="37.125" customWidth="1"/>
    <col min="5633" max="5633" width="10.875" customWidth="1"/>
    <col min="5634" max="5634" width="12.5" customWidth="1"/>
    <col min="5635" max="5635" width="15.125" customWidth="1"/>
    <col min="5636" max="5636" width="20" customWidth="1"/>
    <col min="5637" max="5637" width="20.25" customWidth="1"/>
    <col min="5638" max="5638" width="16.375" customWidth="1"/>
    <col min="5639" max="5639" width="37.125" customWidth="1"/>
    <col min="5889" max="5889" width="10.875" customWidth="1"/>
    <col min="5890" max="5890" width="12.5" customWidth="1"/>
    <col min="5891" max="5891" width="15.125" customWidth="1"/>
    <col min="5892" max="5892" width="20" customWidth="1"/>
    <col min="5893" max="5893" width="20.25" customWidth="1"/>
    <col min="5894" max="5894" width="16.375" customWidth="1"/>
    <col min="5895" max="5895" width="37.125" customWidth="1"/>
    <col min="6145" max="6145" width="10.875" customWidth="1"/>
    <col min="6146" max="6146" width="12.5" customWidth="1"/>
    <col min="6147" max="6147" width="15.125" customWidth="1"/>
    <col min="6148" max="6148" width="20" customWidth="1"/>
    <col min="6149" max="6149" width="20.25" customWidth="1"/>
    <col min="6150" max="6150" width="16.375" customWidth="1"/>
    <col min="6151" max="6151" width="37.125" customWidth="1"/>
    <col min="6401" max="6401" width="10.875" customWidth="1"/>
    <col min="6402" max="6402" width="12.5" customWidth="1"/>
    <col min="6403" max="6403" width="15.125" customWidth="1"/>
    <col min="6404" max="6404" width="20" customWidth="1"/>
    <col min="6405" max="6405" width="20.25" customWidth="1"/>
    <col min="6406" max="6406" width="16.375" customWidth="1"/>
    <col min="6407" max="6407" width="37.125" customWidth="1"/>
    <col min="6657" max="6657" width="10.875" customWidth="1"/>
    <col min="6658" max="6658" width="12.5" customWidth="1"/>
    <col min="6659" max="6659" width="15.125" customWidth="1"/>
    <col min="6660" max="6660" width="20" customWidth="1"/>
    <col min="6661" max="6661" width="20.25" customWidth="1"/>
    <col min="6662" max="6662" width="16.375" customWidth="1"/>
    <col min="6663" max="6663" width="37.125" customWidth="1"/>
    <col min="6913" max="6913" width="10.875" customWidth="1"/>
    <col min="6914" max="6914" width="12.5" customWidth="1"/>
    <col min="6915" max="6915" width="15.125" customWidth="1"/>
    <col min="6916" max="6916" width="20" customWidth="1"/>
    <col min="6917" max="6917" width="20.25" customWidth="1"/>
    <col min="6918" max="6918" width="16.375" customWidth="1"/>
    <col min="6919" max="6919" width="37.125" customWidth="1"/>
    <col min="7169" max="7169" width="10.875" customWidth="1"/>
    <col min="7170" max="7170" width="12.5" customWidth="1"/>
    <col min="7171" max="7171" width="15.125" customWidth="1"/>
    <col min="7172" max="7172" width="20" customWidth="1"/>
    <col min="7173" max="7173" width="20.25" customWidth="1"/>
    <col min="7174" max="7174" width="16.375" customWidth="1"/>
    <col min="7175" max="7175" width="37.125" customWidth="1"/>
    <col min="7425" max="7425" width="10.875" customWidth="1"/>
    <col min="7426" max="7426" width="12.5" customWidth="1"/>
    <col min="7427" max="7427" width="15.125" customWidth="1"/>
    <col min="7428" max="7428" width="20" customWidth="1"/>
    <col min="7429" max="7429" width="20.25" customWidth="1"/>
    <col min="7430" max="7430" width="16.375" customWidth="1"/>
    <col min="7431" max="7431" width="37.125" customWidth="1"/>
    <col min="7681" max="7681" width="10.875" customWidth="1"/>
    <col min="7682" max="7682" width="12.5" customWidth="1"/>
    <col min="7683" max="7683" width="15.125" customWidth="1"/>
    <col min="7684" max="7684" width="20" customWidth="1"/>
    <col min="7685" max="7685" width="20.25" customWidth="1"/>
    <col min="7686" max="7686" width="16.375" customWidth="1"/>
    <col min="7687" max="7687" width="37.125" customWidth="1"/>
    <col min="7937" max="7937" width="10.875" customWidth="1"/>
    <col min="7938" max="7938" width="12.5" customWidth="1"/>
    <col min="7939" max="7939" width="15.125" customWidth="1"/>
    <col min="7940" max="7940" width="20" customWidth="1"/>
    <col min="7941" max="7941" width="20.25" customWidth="1"/>
    <col min="7942" max="7942" width="16.375" customWidth="1"/>
    <col min="7943" max="7943" width="37.125" customWidth="1"/>
    <col min="8193" max="8193" width="10.875" customWidth="1"/>
    <col min="8194" max="8194" width="12.5" customWidth="1"/>
    <col min="8195" max="8195" width="15.125" customWidth="1"/>
    <col min="8196" max="8196" width="20" customWidth="1"/>
    <col min="8197" max="8197" width="20.25" customWidth="1"/>
    <col min="8198" max="8198" width="16.375" customWidth="1"/>
    <col min="8199" max="8199" width="37.125" customWidth="1"/>
    <col min="8449" max="8449" width="10.875" customWidth="1"/>
    <col min="8450" max="8450" width="12.5" customWidth="1"/>
    <col min="8451" max="8451" width="15.125" customWidth="1"/>
    <col min="8452" max="8452" width="20" customWidth="1"/>
    <col min="8453" max="8453" width="20.25" customWidth="1"/>
    <col min="8454" max="8454" width="16.375" customWidth="1"/>
    <col min="8455" max="8455" width="37.125" customWidth="1"/>
    <col min="8705" max="8705" width="10.875" customWidth="1"/>
    <col min="8706" max="8706" width="12.5" customWidth="1"/>
    <col min="8707" max="8707" width="15.125" customWidth="1"/>
    <col min="8708" max="8708" width="20" customWidth="1"/>
    <col min="8709" max="8709" width="20.25" customWidth="1"/>
    <col min="8710" max="8710" width="16.375" customWidth="1"/>
    <col min="8711" max="8711" width="37.125" customWidth="1"/>
    <col min="8961" max="8961" width="10.875" customWidth="1"/>
    <col min="8962" max="8962" width="12.5" customWidth="1"/>
    <col min="8963" max="8963" width="15.125" customWidth="1"/>
    <col min="8964" max="8964" width="20" customWidth="1"/>
    <col min="8965" max="8965" width="20.25" customWidth="1"/>
    <col min="8966" max="8966" width="16.375" customWidth="1"/>
    <col min="8967" max="8967" width="37.125" customWidth="1"/>
    <col min="9217" max="9217" width="10.875" customWidth="1"/>
    <col min="9218" max="9218" width="12.5" customWidth="1"/>
    <col min="9219" max="9219" width="15.125" customWidth="1"/>
    <col min="9220" max="9220" width="20" customWidth="1"/>
    <col min="9221" max="9221" width="20.25" customWidth="1"/>
    <col min="9222" max="9222" width="16.375" customWidth="1"/>
    <col min="9223" max="9223" width="37.125" customWidth="1"/>
    <col min="9473" max="9473" width="10.875" customWidth="1"/>
    <col min="9474" max="9474" width="12.5" customWidth="1"/>
    <col min="9475" max="9475" width="15.125" customWidth="1"/>
    <col min="9476" max="9476" width="20" customWidth="1"/>
    <col min="9477" max="9477" width="20.25" customWidth="1"/>
    <col min="9478" max="9478" width="16.375" customWidth="1"/>
    <col min="9479" max="9479" width="37.125" customWidth="1"/>
    <col min="9729" max="9729" width="10.875" customWidth="1"/>
    <col min="9730" max="9730" width="12.5" customWidth="1"/>
    <col min="9731" max="9731" width="15.125" customWidth="1"/>
    <col min="9732" max="9732" width="20" customWidth="1"/>
    <col min="9733" max="9733" width="20.25" customWidth="1"/>
    <col min="9734" max="9734" width="16.375" customWidth="1"/>
    <col min="9735" max="9735" width="37.125" customWidth="1"/>
    <col min="9985" max="9985" width="10.875" customWidth="1"/>
    <col min="9986" max="9986" width="12.5" customWidth="1"/>
    <col min="9987" max="9987" width="15.125" customWidth="1"/>
    <col min="9988" max="9988" width="20" customWidth="1"/>
    <col min="9989" max="9989" width="20.25" customWidth="1"/>
    <col min="9990" max="9990" width="16.375" customWidth="1"/>
    <col min="9991" max="9991" width="37.125" customWidth="1"/>
    <col min="10241" max="10241" width="10.875" customWidth="1"/>
    <col min="10242" max="10242" width="12.5" customWidth="1"/>
    <col min="10243" max="10243" width="15.125" customWidth="1"/>
    <col min="10244" max="10244" width="20" customWidth="1"/>
    <col min="10245" max="10245" width="20.25" customWidth="1"/>
    <col min="10246" max="10246" width="16.375" customWidth="1"/>
    <col min="10247" max="10247" width="37.125" customWidth="1"/>
    <col min="10497" max="10497" width="10.875" customWidth="1"/>
    <col min="10498" max="10498" width="12.5" customWidth="1"/>
    <col min="10499" max="10499" width="15.125" customWidth="1"/>
    <col min="10500" max="10500" width="20" customWidth="1"/>
    <col min="10501" max="10501" width="20.25" customWidth="1"/>
    <col min="10502" max="10502" width="16.375" customWidth="1"/>
    <col min="10503" max="10503" width="37.125" customWidth="1"/>
    <col min="10753" max="10753" width="10.875" customWidth="1"/>
    <col min="10754" max="10754" width="12.5" customWidth="1"/>
    <col min="10755" max="10755" width="15.125" customWidth="1"/>
    <col min="10756" max="10756" width="20" customWidth="1"/>
    <col min="10757" max="10757" width="20.25" customWidth="1"/>
    <col min="10758" max="10758" width="16.375" customWidth="1"/>
    <col min="10759" max="10759" width="37.125" customWidth="1"/>
    <col min="11009" max="11009" width="10.875" customWidth="1"/>
    <col min="11010" max="11010" width="12.5" customWidth="1"/>
    <col min="11011" max="11011" width="15.125" customWidth="1"/>
    <col min="11012" max="11012" width="20" customWidth="1"/>
    <col min="11013" max="11013" width="20.25" customWidth="1"/>
    <col min="11014" max="11014" width="16.375" customWidth="1"/>
    <col min="11015" max="11015" width="37.125" customWidth="1"/>
    <col min="11265" max="11265" width="10.875" customWidth="1"/>
    <col min="11266" max="11266" width="12.5" customWidth="1"/>
    <col min="11267" max="11267" width="15.125" customWidth="1"/>
    <col min="11268" max="11268" width="20" customWidth="1"/>
    <col min="11269" max="11269" width="20.25" customWidth="1"/>
    <col min="11270" max="11270" width="16.375" customWidth="1"/>
    <col min="11271" max="11271" width="37.125" customWidth="1"/>
    <col min="11521" max="11521" width="10.875" customWidth="1"/>
    <col min="11522" max="11522" width="12.5" customWidth="1"/>
    <col min="11523" max="11523" width="15.125" customWidth="1"/>
    <col min="11524" max="11524" width="20" customWidth="1"/>
    <col min="11525" max="11525" width="20.25" customWidth="1"/>
    <col min="11526" max="11526" width="16.375" customWidth="1"/>
    <col min="11527" max="11527" width="37.125" customWidth="1"/>
    <col min="11777" max="11777" width="10.875" customWidth="1"/>
    <col min="11778" max="11778" width="12.5" customWidth="1"/>
    <col min="11779" max="11779" width="15.125" customWidth="1"/>
    <col min="11780" max="11780" width="20" customWidth="1"/>
    <col min="11781" max="11781" width="20.25" customWidth="1"/>
    <col min="11782" max="11782" width="16.375" customWidth="1"/>
    <col min="11783" max="11783" width="37.125" customWidth="1"/>
    <col min="12033" max="12033" width="10.875" customWidth="1"/>
    <col min="12034" max="12034" width="12.5" customWidth="1"/>
    <col min="12035" max="12035" width="15.125" customWidth="1"/>
    <col min="12036" max="12036" width="20" customWidth="1"/>
    <col min="12037" max="12037" width="20.25" customWidth="1"/>
    <col min="12038" max="12038" width="16.375" customWidth="1"/>
    <col min="12039" max="12039" width="37.125" customWidth="1"/>
    <col min="12289" max="12289" width="10.875" customWidth="1"/>
    <col min="12290" max="12290" width="12.5" customWidth="1"/>
    <col min="12291" max="12291" width="15.125" customWidth="1"/>
    <col min="12292" max="12292" width="20" customWidth="1"/>
    <col min="12293" max="12293" width="20.25" customWidth="1"/>
    <col min="12294" max="12294" width="16.375" customWidth="1"/>
    <col min="12295" max="12295" width="37.125" customWidth="1"/>
    <col min="12545" max="12545" width="10.875" customWidth="1"/>
    <col min="12546" max="12546" width="12.5" customWidth="1"/>
    <col min="12547" max="12547" width="15.125" customWidth="1"/>
    <col min="12548" max="12548" width="20" customWidth="1"/>
    <col min="12549" max="12549" width="20.25" customWidth="1"/>
    <col min="12550" max="12550" width="16.375" customWidth="1"/>
    <col min="12551" max="12551" width="37.125" customWidth="1"/>
    <col min="12801" max="12801" width="10.875" customWidth="1"/>
    <col min="12802" max="12802" width="12.5" customWidth="1"/>
    <col min="12803" max="12803" width="15.125" customWidth="1"/>
    <col min="12804" max="12804" width="20" customWidth="1"/>
    <col min="12805" max="12805" width="20.25" customWidth="1"/>
    <col min="12806" max="12806" width="16.375" customWidth="1"/>
    <col min="12807" max="12807" width="37.125" customWidth="1"/>
    <col min="13057" max="13057" width="10.875" customWidth="1"/>
    <col min="13058" max="13058" width="12.5" customWidth="1"/>
    <col min="13059" max="13059" width="15.125" customWidth="1"/>
    <col min="13060" max="13060" width="20" customWidth="1"/>
    <col min="13061" max="13061" width="20.25" customWidth="1"/>
    <col min="13062" max="13062" width="16.375" customWidth="1"/>
    <col min="13063" max="13063" width="37.125" customWidth="1"/>
    <col min="13313" max="13313" width="10.875" customWidth="1"/>
    <col min="13314" max="13314" width="12.5" customWidth="1"/>
    <col min="13315" max="13315" width="15.125" customWidth="1"/>
    <col min="13316" max="13316" width="20" customWidth="1"/>
    <col min="13317" max="13317" width="20.25" customWidth="1"/>
    <col min="13318" max="13318" width="16.375" customWidth="1"/>
    <col min="13319" max="13319" width="37.125" customWidth="1"/>
    <col min="13569" max="13569" width="10.875" customWidth="1"/>
    <col min="13570" max="13570" width="12.5" customWidth="1"/>
    <col min="13571" max="13571" width="15.125" customWidth="1"/>
    <col min="13572" max="13572" width="20" customWidth="1"/>
    <col min="13573" max="13573" width="20.25" customWidth="1"/>
    <col min="13574" max="13574" width="16.375" customWidth="1"/>
    <col min="13575" max="13575" width="37.125" customWidth="1"/>
    <col min="13825" max="13825" width="10.875" customWidth="1"/>
    <col min="13826" max="13826" width="12.5" customWidth="1"/>
    <col min="13827" max="13827" width="15.125" customWidth="1"/>
    <col min="13828" max="13828" width="20" customWidth="1"/>
    <col min="13829" max="13829" width="20.25" customWidth="1"/>
    <col min="13830" max="13830" width="16.375" customWidth="1"/>
    <col min="13831" max="13831" width="37.125" customWidth="1"/>
    <col min="14081" max="14081" width="10.875" customWidth="1"/>
    <col min="14082" max="14082" width="12.5" customWidth="1"/>
    <col min="14083" max="14083" width="15.125" customWidth="1"/>
    <col min="14084" max="14084" width="20" customWidth="1"/>
    <col min="14085" max="14085" width="20.25" customWidth="1"/>
    <col min="14086" max="14086" width="16.375" customWidth="1"/>
    <col min="14087" max="14087" width="37.125" customWidth="1"/>
    <col min="14337" max="14337" width="10.875" customWidth="1"/>
    <col min="14338" max="14338" width="12.5" customWidth="1"/>
    <col min="14339" max="14339" width="15.125" customWidth="1"/>
    <col min="14340" max="14340" width="20" customWidth="1"/>
    <col min="14341" max="14341" width="20.25" customWidth="1"/>
    <col min="14342" max="14342" width="16.375" customWidth="1"/>
    <col min="14343" max="14343" width="37.125" customWidth="1"/>
    <col min="14593" max="14593" width="10.875" customWidth="1"/>
    <col min="14594" max="14594" width="12.5" customWidth="1"/>
    <col min="14595" max="14595" width="15.125" customWidth="1"/>
    <col min="14596" max="14596" width="20" customWidth="1"/>
    <col min="14597" max="14597" width="20.25" customWidth="1"/>
    <col min="14598" max="14598" width="16.375" customWidth="1"/>
    <col min="14599" max="14599" width="37.125" customWidth="1"/>
    <col min="14849" max="14849" width="10.875" customWidth="1"/>
    <col min="14850" max="14850" width="12.5" customWidth="1"/>
    <col min="14851" max="14851" width="15.125" customWidth="1"/>
    <col min="14852" max="14852" width="20" customWidth="1"/>
    <col min="14853" max="14853" width="20.25" customWidth="1"/>
    <col min="14854" max="14854" width="16.375" customWidth="1"/>
    <col min="14855" max="14855" width="37.125" customWidth="1"/>
    <col min="15105" max="15105" width="10.875" customWidth="1"/>
    <col min="15106" max="15106" width="12.5" customWidth="1"/>
    <col min="15107" max="15107" width="15.125" customWidth="1"/>
    <col min="15108" max="15108" width="20" customWidth="1"/>
    <col min="15109" max="15109" width="20.25" customWidth="1"/>
    <col min="15110" max="15110" width="16.375" customWidth="1"/>
    <col min="15111" max="15111" width="37.125" customWidth="1"/>
    <col min="15361" max="15361" width="10.875" customWidth="1"/>
    <col min="15362" max="15362" width="12.5" customWidth="1"/>
    <col min="15363" max="15363" width="15.125" customWidth="1"/>
    <col min="15364" max="15364" width="20" customWidth="1"/>
    <col min="15365" max="15365" width="20.25" customWidth="1"/>
    <col min="15366" max="15366" width="16.375" customWidth="1"/>
    <col min="15367" max="15367" width="37.125" customWidth="1"/>
    <col min="15617" max="15617" width="10.875" customWidth="1"/>
    <col min="15618" max="15618" width="12.5" customWidth="1"/>
    <col min="15619" max="15619" width="15.125" customWidth="1"/>
    <col min="15620" max="15620" width="20" customWidth="1"/>
    <col min="15621" max="15621" width="20.25" customWidth="1"/>
    <col min="15622" max="15622" width="16.375" customWidth="1"/>
    <col min="15623" max="15623" width="37.125" customWidth="1"/>
    <col min="15873" max="15873" width="10.875" customWidth="1"/>
    <col min="15874" max="15874" width="12.5" customWidth="1"/>
    <col min="15875" max="15875" width="15.125" customWidth="1"/>
    <col min="15876" max="15876" width="20" customWidth="1"/>
    <col min="15877" max="15877" width="20.25" customWidth="1"/>
    <col min="15878" max="15878" width="16.375" customWidth="1"/>
    <col min="15879" max="15879" width="37.125" customWidth="1"/>
    <col min="16129" max="16129" width="10.875" customWidth="1"/>
    <col min="16130" max="16130" width="12.5" customWidth="1"/>
    <col min="16131" max="16131" width="15.125" customWidth="1"/>
    <col min="16132" max="16132" width="20" customWidth="1"/>
    <col min="16133" max="16133" width="20.25" customWidth="1"/>
    <col min="16134" max="16134" width="16.375" customWidth="1"/>
    <col min="16135" max="16135" width="37.125" customWidth="1"/>
  </cols>
  <sheetData>
    <row r="1" spans="1:7" ht="24" customHeight="1">
      <c r="A1" s="136" t="s">
        <v>20</v>
      </c>
      <c r="B1" s="136"/>
    </row>
    <row r="2" spans="1:7" ht="15.75" customHeight="1">
      <c r="G2" s="29" t="s">
        <v>21</v>
      </c>
    </row>
    <row r="3" spans="1:7" ht="21.95" customHeight="1">
      <c r="A3" s="137" t="s">
        <v>22</v>
      </c>
      <c r="B3" s="138"/>
      <c r="C3" s="138"/>
      <c r="D3" s="139" t="s">
        <v>96</v>
      </c>
      <c r="E3" s="141" t="s">
        <v>97</v>
      </c>
      <c r="F3" s="138" t="s">
        <v>23</v>
      </c>
      <c r="G3" s="144" t="s">
        <v>24</v>
      </c>
    </row>
    <row r="4" spans="1:7" ht="21.95" customHeight="1" thickBot="1">
      <c r="A4" s="30" t="s">
        <v>25</v>
      </c>
      <c r="B4" s="31" t="s">
        <v>26</v>
      </c>
      <c r="C4" s="31" t="s">
        <v>27</v>
      </c>
      <c r="D4" s="140"/>
      <c r="E4" s="142"/>
      <c r="F4" s="143"/>
      <c r="G4" s="145"/>
    </row>
    <row r="5" spans="1:7" ht="21.95" customHeight="1" thickTop="1">
      <c r="A5" s="134" t="s">
        <v>28</v>
      </c>
      <c r="B5" s="135"/>
      <c r="C5" s="135"/>
      <c r="D5" s="32">
        <f>D6+D9+D13+D16+D19</f>
        <v>252200000</v>
      </c>
      <c r="E5" s="32">
        <f>E6+E9+E13+E16+E19</f>
        <v>196000000</v>
      </c>
      <c r="F5" s="32">
        <f>E5-D5</f>
        <v>-56200000</v>
      </c>
      <c r="G5" s="33"/>
    </row>
    <row r="6" spans="1:7" ht="21.95" customHeight="1">
      <c r="A6" s="34" t="s">
        <v>29</v>
      </c>
      <c r="B6" s="42"/>
      <c r="C6" s="40"/>
      <c r="D6" s="41">
        <f>D7</f>
        <v>100000000</v>
      </c>
      <c r="E6" s="41">
        <f>E7</f>
        <v>0</v>
      </c>
      <c r="F6" s="38"/>
      <c r="G6" s="35"/>
    </row>
    <row r="7" spans="1:7" ht="21.95" customHeight="1">
      <c r="A7" s="43"/>
      <c r="B7" s="36" t="s">
        <v>30</v>
      </c>
      <c r="C7" s="40"/>
      <c r="D7" s="37">
        <f>D8</f>
        <v>100000000</v>
      </c>
      <c r="E7" s="37">
        <v>0</v>
      </c>
      <c r="F7" s="38"/>
      <c r="G7" s="35"/>
    </row>
    <row r="8" spans="1:7" ht="21.95" customHeight="1">
      <c r="A8" s="43"/>
      <c r="B8" s="44"/>
      <c r="C8" s="39" t="s">
        <v>31</v>
      </c>
      <c r="D8" s="37">
        <v>100000000</v>
      </c>
      <c r="E8" s="37">
        <v>0</v>
      </c>
      <c r="F8" s="38"/>
      <c r="G8" s="35"/>
    </row>
    <row r="9" spans="1:7" ht="21.95" customHeight="1">
      <c r="A9" s="34" t="s">
        <v>32</v>
      </c>
      <c r="B9" s="45"/>
      <c r="C9" s="40"/>
      <c r="D9" s="41">
        <f>D10</f>
        <v>96000000</v>
      </c>
      <c r="E9" s="41">
        <f>E10</f>
        <v>90000000</v>
      </c>
      <c r="F9" s="38">
        <f t="shared" ref="F9:F10" si="0">E9-D9</f>
        <v>-6000000</v>
      </c>
      <c r="G9" s="35"/>
    </row>
    <row r="10" spans="1:7" ht="21.95" customHeight="1">
      <c r="A10" s="46"/>
      <c r="B10" s="36" t="s">
        <v>33</v>
      </c>
      <c r="C10" s="40"/>
      <c r="D10" s="37">
        <f>D12</f>
        <v>96000000</v>
      </c>
      <c r="E10" s="37">
        <f>E11+E12</f>
        <v>90000000</v>
      </c>
      <c r="F10" s="38">
        <f t="shared" si="0"/>
        <v>-6000000</v>
      </c>
      <c r="G10" s="35"/>
    </row>
    <row r="11" spans="1:7" ht="21.95" customHeight="1">
      <c r="A11" s="46"/>
      <c r="B11" s="76"/>
      <c r="C11" s="39" t="s">
        <v>99</v>
      </c>
      <c r="D11" s="37"/>
      <c r="E11" s="37">
        <v>20000000</v>
      </c>
      <c r="F11" s="38"/>
      <c r="G11" s="35"/>
    </row>
    <row r="12" spans="1:7" ht="21.95" customHeight="1">
      <c r="A12" s="47"/>
      <c r="B12" s="48"/>
      <c r="C12" s="100" t="s">
        <v>100</v>
      </c>
      <c r="D12" s="37">
        <v>96000000</v>
      </c>
      <c r="E12" s="37">
        <v>70000000</v>
      </c>
      <c r="F12" s="38">
        <v>0</v>
      </c>
      <c r="G12" s="35" t="s">
        <v>34</v>
      </c>
    </row>
    <row r="13" spans="1:7" ht="21.95" customHeight="1">
      <c r="A13" s="34" t="s">
        <v>35</v>
      </c>
      <c r="B13" s="45"/>
      <c r="C13" s="40"/>
      <c r="D13" s="41">
        <f>D14</f>
        <v>30000000</v>
      </c>
      <c r="E13" s="41">
        <f>E14</f>
        <v>10000000</v>
      </c>
      <c r="F13" s="38"/>
      <c r="G13" s="35"/>
    </row>
    <row r="14" spans="1:7" ht="21.95" customHeight="1">
      <c r="A14" s="43"/>
      <c r="B14" s="36" t="s">
        <v>36</v>
      </c>
      <c r="C14" s="40"/>
      <c r="D14" s="37">
        <f>D15</f>
        <v>30000000</v>
      </c>
      <c r="E14" s="37">
        <f>E15</f>
        <v>10000000</v>
      </c>
      <c r="F14" s="38"/>
      <c r="G14" s="35"/>
    </row>
    <row r="15" spans="1:7" ht="21.95" customHeight="1">
      <c r="A15" s="98"/>
      <c r="B15" s="44"/>
      <c r="C15" s="99" t="s">
        <v>37</v>
      </c>
      <c r="D15" s="37">
        <v>30000000</v>
      </c>
      <c r="E15" s="37">
        <v>10000000</v>
      </c>
      <c r="F15" s="38"/>
      <c r="G15" s="35" t="s">
        <v>38</v>
      </c>
    </row>
    <row r="16" spans="1:7" ht="21.95" customHeight="1">
      <c r="A16" s="43" t="s">
        <v>39</v>
      </c>
      <c r="B16" s="42"/>
      <c r="C16" s="51"/>
      <c r="D16" s="52">
        <f>D17</f>
        <v>20000000</v>
      </c>
      <c r="E16" s="52">
        <f>E17</f>
        <v>90000000</v>
      </c>
      <c r="F16" s="53">
        <f t="shared" ref="F16:F22" si="1">E16-D16</f>
        <v>70000000</v>
      </c>
      <c r="G16" s="33"/>
    </row>
    <row r="17" spans="1:7" ht="21.95" customHeight="1">
      <c r="A17" s="46"/>
      <c r="B17" s="36" t="s">
        <v>40</v>
      </c>
      <c r="C17" s="40"/>
      <c r="D17" s="37">
        <f>D18</f>
        <v>20000000</v>
      </c>
      <c r="E17" s="37">
        <f>E18</f>
        <v>90000000</v>
      </c>
      <c r="F17" s="38">
        <f t="shared" si="1"/>
        <v>70000000</v>
      </c>
      <c r="G17" s="35"/>
    </row>
    <row r="18" spans="1:7" ht="21.95" customHeight="1">
      <c r="A18" s="47"/>
      <c r="B18" s="48"/>
      <c r="C18" s="39" t="s">
        <v>41</v>
      </c>
      <c r="D18" s="37">
        <v>20000000</v>
      </c>
      <c r="E18" s="37">
        <v>90000000</v>
      </c>
      <c r="F18" s="38">
        <f t="shared" si="1"/>
        <v>70000000</v>
      </c>
      <c r="G18" s="35" t="s">
        <v>42</v>
      </c>
    </row>
    <row r="19" spans="1:7" ht="21.95" customHeight="1">
      <c r="A19" s="43" t="s">
        <v>43</v>
      </c>
      <c r="B19" s="42"/>
      <c r="C19" s="51"/>
      <c r="D19" s="52">
        <f>D20</f>
        <v>6200000</v>
      </c>
      <c r="E19" s="52">
        <f>E20</f>
        <v>6000000</v>
      </c>
      <c r="F19" s="53">
        <f t="shared" si="1"/>
        <v>-200000</v>
      </c>
      <c r="G19" s="33"/>
    </row>
    <row r="20" spans="1:7" ht="21.95" customHeight="1">
      <c r="A20" s="46"/>
      <c r="B20" s="36" t="s">
        <v>44</v>
      </c>
      <c r="C20" s="40"/>
      <c r="D20" s="37">
        <f>D21+D22</f>
        <v>6200000</v>
      </c>
      <c r="E20" s="37">
        <f>E21+E22</f>
        <v>6000000</v>
      </c>
      <c r="F20" s="38">
        <f t="shared" si="1"/>
        <v>-200000</v>
      </c>
      <c r="G20" s="35"/>
    </row>
    <row r="21" spans="1:7" ht="21.95" customHeight="1">
      <c r="A21" s="46"/>
      <c r="B21" s="54"/>
      <c r="C21" s="39" t="s">
        <v>45</v>
      </c>
      <c r="D21" s="37">
        <v>1200000</v>
      </c>
      <c r="E21" s="37">
        <v>1000000</v>
      </c>
      <c r="F21" s="38">
        <f t="shared" si="1"/>
        <v>-200000</v>
      </c>
      <c r="G21" s="35" t="s">
        <v>46</v>
      </c>
    </row>
    <row r="22" spans="1:7" ht="21.95" customHeight="1">
      <c r="A22" s="55"/>
      <c r="B22" s="56"/>
      <c r="C22" s="57" t="s">
        <v>47</v>
      </c>
      <c r="D22" s="49">
        <v>5000000</v>
      </c>
      <c r="E22" s="49">
        <v>5000000</v>
      </c>
      <c r="F22" s="50">
        <f t="shared" si="1"/>
        <v>0</v>
      </c>
      <c r="G22" s="58"/>
    </row>
    <row r="23" spans="1:7" ht="20.100000000000001" customHeight="1">
      <c r="A23" s="147"/>
      <c r="B23" s="147"/>
      <c r="C23" s="59"/>
      <c r="F23" s="60"/>
    </row>
    <row r="24" spans="1:7" ht="20.100000000000001" customHeight="1">
      <c r="A24" s="133"/>
      <c r="B24" s="133"/>
      <c r="C24" s="133"/>
      <c r="D24" s="148"/>
      <c r="E24" s="148"/>
      <c r="F24" s="133"/>
      <c r="G24" s="133"/>
    </row>
    <row r="25" spans="1:7" ht="20.100000000000001" customHeight="1">
      <c r="A25" s="61"/>
      <c r="B25" s="61"/>
      <c r="C25" s="61"/>
      <c r="D25" s="133"/>
      <c r="E25" s="133"/>
      <c r="F25" s="133"/>
      <c r="G25" s="133"/>
    </row>
    <row r="26" spans="1:7" ht="33" customHeight="1">
      <c r="A26" s="146"/>
      <c r="B26" s="146"/>
      <c r="C26" s="146"/>
      <c r="D26" s="62"/>
      <c r="E26" s="62"/>
      <c r="F26" s="63"/>
      <c r="G26" s="64"/>
    </row>
    <row r="27" spans="1:7" ht="24" customHeight="1">
      <c r="A27" s="65"/>
      <c r="B27" s="65"/>
      <c r="C27" s="65"/>
      <c r="D27" s="66"/>
      <c r="E27" s="66"/>
      <c r="F27" s="67"/>
      <c r="G27" s="64"/>
    </row>
    <row r="28" spans="1:7" ht="17.25" customHeight="1">
      <c r="A28" s="65"/>
      <c r="B28" s="65"/>
      <c r="C28" s="65"/>
      <c r="D28" s="66"/>
      <c r="E28" s="66"/>
      <c r="F28" s="67"/>
      <c r="G28" s="64"/>
    </row>
    <row r="29" spans="1:7" ht="18.75" customHeight="1">
      <c r="A29" s="65"/>
      <c r="B29" s="65"/>
      <c r="C29" s="65"/>
      <c r="D29" s="66"/>
      <c r="E29" s="66"/>
      <c r="F29" s="67"/>
      <c r="G29" s="68"/>
    </row>
    <row r="30" spans="1:7" ht="18.75" customHeight="1">
      <c r="A30" s="65"/>
      <c r="B30" s="65"/>
      <c r="C30" s="65"/>
      <c r="D30" s="66"/>
      <c r="E30" s="66"/>
      <c r="F30" s="67"/>
      <c r="G30" s="68"/>
    </row>
    <row r="31" spans="1:7" ht="18.75" customHeight="1">
      <c r="A31" s="65"/>
      <c r="B31" s="65"/>
      <c r="C31" s="65"/>
      <c r="D31" s="66"/>
      <c r="E31" s="66"/>
      <c r="F31" s="67"/>
      <c r="G31" s="68"/>
    </row>
    <row r="32" spans="1:7" ht="17.25" customHeight="1">
      <c r="A32" s="65"/>
      <c r="B32" s="65"/>
      <c r="C32" s="65"/>
      <c r="D32" s="66"/>
      <c r="E32" s="66"/>
      <c r="F32" s="67"/>
      <c r="G32" s="68"/>
    </row>
    <row r="33" spans="1:7" ht="18.75" customHeight="1">
      <c r="A33" s="65"/>
      <c r="B33" s="65"/>
      <c r="C33" s="65"/>
      <c r="D33" s="66"/>
      <c r="E33" s="66"/>
      <c r="F33" s="67"/>
      <c r="G33" s="68"/>
    </row>
    <row r="34" spans="1:7" ht="18.75" customHeight="1">
      <c r="A34" s="65"/>
      <c r="B34" s="65"/>
      <c r="C34" s="65"/>
      <c r="D34" s="66"/>
      <c r="E34" s="66"/>
      <c r="F34" s="67"/>
      <c r="G34" s="68"/>
    </row>
    <row r="35" spans="1:7" ht="18.75" customHeight="1">
      <c r="A35" s="65"/>
      <c r="B35" s="65"/>
      <c r="C35" s="65"/>
      <c r="D35" s="66"/>
      <c r="E35" s="66"/>
      <c r="F35" s="67"/>
      <c r="G35" s="68"/>
    </row>
    <row r="36" spans="1:7" ht="24" customHeight="1">
      <c r="A36" s="65"/>
      <c r="B36" s="65"/>
      <c r="C36" s="65"/>
      <c r="D36" s="66"/>
      <c r="E36" s="66"/>
      <c r="F36" s="67"/>
      <c r="G36" s="68"/>
    </row>
    <row r="37" spans="1:7" ht="17.25" customHeight="1">
      <c r="A37" s="65"/>
      <c r="B37" s="65"/>
      <c r="C37" s="65"/>
      <c r="D37" s="66"/>
      <c r="E37" s="66"/>
      <c r="F37" s="67"/>
      <c r="G37" s="68"/>
    </row>
    <row r="38" spans="1:7" ht="19.5" customHeight="1">
      <c r="A38" s="65"/>
      <c r="B38" s="65"/>
      <c r="C38" s="65"/>
      <c r="D38" s="66"/>
      <c r="E38" s="66"/>
      <c r="F38" s="67"/>
      <c r="G38" s="69"/>
    </row>
    <row r="39" spans="1:7" ht="19.5" customHeight="1">
      <c r="A39" s="65"/>
      <c r="B39" s="65"/>
      <c r="C39" s="65"/>
      <c r="D39" s="66"/>
      <c r="E39" s="66"/>
      <c r="F39" s="67"/>
      <c r="G39" s="68"/>
    </row>
    <row r="40" spans="1:7" ht="19.5" customHeight="1">
      <c r="A40" s="65"/>
      <c r="B40" s="65"/>
      <c r="C40" s="65"/>
      <c r="D40" s="66"/>
      <c r="E40" s="66"/>
      <c r="F40" s="67"/>
      <c r="G40" s="68"/>
    </row>
    <row r="41" spans="1:7" ht="24.75" customHeight="1">
      <c r="A41" s="65"/>
      <c r="B41" s="65"/>
      <c r="C41" s="65"/>
      <c r="D41" s="66"/>
      <c r="E41" s="66"/>
      <c r="F41" s="67"/>
      <c r="G41" s="68"/>
    </row>
    <row r="42" spans="1:7" ht="25.5" customHeight="1">
      <c r="A42" s="65"/>
      <c r="B42" s="65"/>
      <c r="C42" s="65"/>
      <c r="D42" s="66"/>
      <c r="E42" s="66"/>
      <c r="F42" s="67"/>
      <c r="G42" s="68"/>
    </row>
    <row r="43" spans="1:7" ht="24" customHeight="1">
      <c r="A43" s="65"/>
      <c r="B43" s="65"/>
      <c r="C43" s="65"/>
      <c r="D43" s="66"/>
      <c r="E43" s="66"/>
      <c r="F43" s="67"/>
      <c r="G43" s="68"/>
    </row>
    <row r="44" spans="1:7" ht="20.25" customHeight="1">
      <c r="A44" s="65"/>
      <c r="B44" s="65"/>
      <c r="C44" s="65"/>
      <c r="D44" s="66"/>
      <c r="E44" s="66"/>
      <c r="F44" s="67"/>
      <c r="G44" s="68"/>
    </row>
    <row r="45" spans="1:7" ht="24" customHeight="1">
      <c r="A45" s="65"/>
      <c r="B45" s="65"/>
      <c r="C45" s="65"/>
      <c r="D45" s="66"/>
      <c r="E45" s="66"/>
      <c r="F45" s="67"/>
      <c r="G45" s="68"/>
    </row>
    <row r="46" spans="1:7" ht="20.25" customHeight="1">
      <c r="A46" s="65"/>
      <c r="B46" s="65"/>
      <c r="C46" s="65"/>
      <c r="D46" s="66"/>
      <c r="E46" s="66"/>
      <c r="F46" s="67"/>
      <c r="G46" s="64"/>
    </row>
  </sheetData>
  <mergeCells count="14">
    <mergeCell ref="A26:C26"/>
    <mergeCell ref="A23:B23"/>
    <mergeCell ref="A24:C24"/>
    <mergeCell ref="D24:D25"/>
    <mergeCell ref="E24:E25"/>
    <mergeCell ref="F24:F25"/>
    <mergeCell ref="G24:G25"/>
    <mergeCell ref="A5:C5"/>
    <mergeCell ref="A1:B1"/>
    <mergeCell ref="A3:C3"/>
    <mergeCell ref="D3:D4"/>
    <mergeCell ref="E3:E4"/>
    <mergeCell ref="F3:F4"/>
    <mergeCell ref="G3:G4"/>
  </mergeCells>
  <phoneticPr fontId="2" type="noConversion"/>
  <pageMargins left="0.54" right="0.18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3"/>
  <sheetViews>
    <sheetView topLeftCell="A31" workbookViewId="0">
      <selection activeCell="G38" sqref="G38"/>
    </sheetView>
  </sheetViews>
  <sheetFormatPr defaultRowHeight="16.5"/>
  <cols>
    <col min="1" max="2" width="10.875" customWidth="1"/>
    <col min="3" max="3" width="16.5" customWidth="1"/>
    <col min="4" max="4" width="19" customWidth="1"/>
    <col min="5" max="5" width="19.25" customWidth="1"/>
    <col min="6" max="6" width="16.375" customWidth="1"/>
    <col min="7" max="7" width="33.625" customWidth="1"/>
    <col min="257" max="258" width="10.875" customWidth="1"/>
    <col min="259" max="259" width="16.5" customWidth="1"/>
    <col min="260" max="260" width="19" customWidth="1"/>
    <col min="261" max="261" width="19.25" customWidth="1"/>
    <col min="262" max="262" width="16.375" customWidth="1"/>
    <col min="263" max="263" width="38.375" customWidth="1"/>
    <col min="513" max="514" width="10.875" customWidth="1"/>
    <col min="515" max="515" width="16.5" customWidth="1"/>
    <col min="516" max="516" width="19" customWidth="1"/>
    <col min="517" max="517" width="19.25" customWidth="1"/>
    <col min="518" max="518" width="16.375" customWidth="1"/>
    <col min="519" max="519" width="38.375" customWidth="1"/>
    <col min="769" max="770" width="10.875" customWidth="1"/>
    <col min="771" max="771" width="16.5" customWidth="1"/>
    <col min="772" max="772" width="19" customWidth="1"/>
    <col min="773" max="773" width="19.25" customWidth="1"/>
    <col min="774" max="774" width="16.375" customWidth="1"/>
    <col min="775" max="775" width="38.375" customWidth="1"/>
    <col min="1025" max="1026" width="10.875" customWidth="1"/>
    <col min="1027" max="1027" width="16.5" customWidth="1"/>
    <col min="1028" max="1028" width="19" customWidth="1"/>
    <col min="1029" max="1029" width="19.25" customWidth="1"/>
    <col min="1030" max="1030" width="16.375" customWidth="1"/>
    <col min="1031" max="1031" width="38.375" customWidth="1"/>
    <col min="1281" max="1282" width="10.875" customWidth="1"/>
    <col min="1283" max="1283" width="16.5" customWidth="1"/>
    <col min="1284" max="1284" width="19" customWidth="1"/>
    <col min="1285" max="1285" width="19.25" customWidth="1"/>
    <col min="1286" max="1286" width="16.375" customWidth="1"/>
    <col min="1287" max="1287" width="38.375" customWidth="1"/>
    <col min="1537" max="1538" width="10.875" customWidth="1"/>
    <col min="1539" max="1539" width="16.5" customWidth="1"/>
    <col min="1540" max="1540" width="19" customWidth="1"/>
    <col min="1541" max="1541" width="19.25" customWidth="1"/>
    <col min="1542" max="1542" width="16.375" customWidth="1"/>
    <col min="1543" max="1543" width="38.375" customWidth="1"/>
    <col min="1793" max="1794" width="10.875" customWidth="1"/>
    <col min="1795" max="1795" width="16.5" customWidth="1"/>
    <col min="1796" max="1796" width="19" customWidth="1"/>
    <col min="1797" max="1797" width="19.25" customWidth="1"/>
    <col min="1798" max="1798" width="16.375" customWidth="1"/>
    <col min="1799" max="1799" width="38.375" customWidth="1"/>
    <col min="2049" max="2050" width="10.875" customWidth="1"/>
    <col min="2051" max="2051" width="16.5" customWidth="1"/>
    <col min="2052" max="2052" width="19" customWidth="1"/>
    <col min="2053" max="2053" width="19.25" customWidth="1"/>
    <col min="2054" max="2054" width="16.375" customWidth="1"/>
    <col min="2055" max="2055" width="38.375" customWidth="1"/>
    <col min="2305" max="2306" width="10.875" customWidth="1"/>
    <col min="2307" max="2307" width="16.5" customWidth="1"/>
    <col min="2308" max="2308" width="19" customWidth="1"/>
    <col min="2309" max="2309" width="19.25" customWidth="1"/>
    <col min="2310" max="2310" width="16.375" customWidth="1"/>
    <col min="2311" max="2311" width="38.375" customWidth="1"/>
    <col min="2561" max="2562" width="10.875" customWidth="1"/>
    <col min="2563" max="2563" width="16.5" customWidth="1"/>
    <col min="2564" max="2564" width="19" customWidth="1"/>
    <col min="2565" max="2565" width="19.25" customWidth="1"/>
    <col min="2566" max="2566" width="16.375" customWidth="1"/>
    <col min="2567" max="2567" width="38.375" customWidth="1"/>
    <col min="2817" max="2818" width="10.875" customWidth="1"/>
    <col min="2819" max="2819" width="16.5" customWidth="1"/>
    <col min="2820" max="2820" width="19" customWidth="1"/>
    <col min="2821" max="2821" width="19.25" customWidth="1"/>
    <col min="2822" max="2822" width="16.375" customWidth="1"/>
    <col min="2823" max="2823" width="38.375" customWidth="1"/>
    <col min="3073" max="3074" width="10.875" customWidth="1"/>
    <col min="3075" max="3075" width="16.5" customWidth="1"/>
    <col min="3076" max="3076" width="19" customWidth="1"/>
    <col min="3077" max="3077" width="19.25" customWidth="1"/>
    <col min="3078" max="3078" width="16.375" customWidth="1"/>
    <col min="3079" max="3079" width="38.375" customWidth="1"/>
    <col min="3329" max="3330" width="10.875" customWidth="1"/>
    <col min="3331" max="3331" width="16.5" customWidth="1"/>
    <col min="3332" max="3332" width="19" customWidth="1"/>
    <col min="3333" max="3333" width="19.25" customWidth="1"/>
    <col min="3334" max="3334" width="16.375" customWidth="1"/>
    <col min="3335" max="3335" width="38.375" customWidth="1"/>
    <col min="3585" max="3586" width="10.875" customWidth="1"/>
    <col min="3587" max="3587" width="16.5" customWidth="1"/>
    <col min="3588" max="3588" width="19" customWidth="1"/>
    <col min="3589" max="3589" width="19.25" customWidth="1"/>
    <col min="3590" max="3590" width="16.375" customWidth="1"/>
    <col min="3591" max="3591" width="38.375" customWidth="1"/>
    <col min="3841" max="3842" width="10.875" customWidth="1"/>
    <col min="3843" max="3843" width="16.5" customWidth="1"/>
    <col min="3844" max="3844" width="19" customWidth="1"/>
    <col min="3845" max="3845" width="19.25" customWidth="1"/>
    <col min="3846" max="3846" width="16.375" customWidth="1"/>
    <col min="3847" max="3847" width="38.375" customWidth="1"/>
    <col min="4097" max="4098" width="10.875" customWidth="1"/>
    <col min="4099" max="4099" width="16.5" customWidth="1"/>
    <col min="4100" max="4100" width="19" customWidth="1"/>
    <col min="4101" max="4101" width="19.25" customWidth="1"/>
    <col min="4102" max="4102" width="16.375" customWidth="1"/>
    <col min="4103" max="4103" width="38.375" customWidth="1"/>
    <col min="4353" max="4354" width="10.875" customWidth="1"/>
    <col min="4355" max="4355" width="16.5" customWidth="1"/>
    <col min="4356" max="4356" width="19" customWidth="1"/>
    <col min="4357" max="4357" width="19.25" customWidth="1"/>
    <col min="4358" max="4358" width="16.375" customWidth="1"/>
    <col min="4359" max="4359" width="38.375" customWidth="1"/>
    <col min="4609" max="4610" width="10.875" customWidth="1"/>
    <col min="4611" max="4611" width="16.5" customWidth="1"/>
    <col min="4612" max="4612" width="19" customWidth="1"/>
    <col min="4613" max="4613" width="19.25" customWidth="1"/>
    <col min="4614" max="4614" width="16.375" customWidth="1"/>
    <col min="4615" max="4615" width="38.375" customWidth="1"/>
    <col min="4865" max="4866" width="10.875" customWidth="1"/>
    <col min="4867" max="4867" width="16.5" customWidth="1"/>
    <col min="4868" max="4868" width="19" customWidth="1"/>
    <col min="4869" max="4869" width="19.25" customWidth="1"/>
    <col min="4870" max="4870" width="16.375" customWidth="1"/>
    <col min="4871" max="4871" width="38.375" customWidth="1"/>
    <col min="5121" max="5122" width="10.875" customWidth="1"/>
    <col min="5123" max="5123" width="16.5" customWidth="1"/>
    <col min="5124" max="5124" width="19" customWidth="1"/>
    <col min="5125" max="5125" width="19.25" customWidth="1"/>
    <col min="5126" max="5126" width="16.375" customWidth="1"/>
    <col min="5127" max="5127" width="38.375" customWidth="1"/>
    <col min="5377" max="5378" width="10.875" customWidth="1"/>
    <col min="5379" max="5379" width="16.5" customWidth="1"/>
    <col min="5380" max="5380" width="19" customWidth="1"/>
    <col min="5381" max="5381" width="19.25" customWidth="1"/>
    <col min="5382" max="5382" width="16.375" customWidth="1"/>
    <col min="5383" max="5383" width="38.375" customWidth="1"/>
    <col min="5633" max="5634" width="10.875" customWidth="1"/>
    <col min="5635" max="5635" width="16.5" customWidth="1"/>
    <col min="5636" max="5636" width="19" customWidth="1"/>
    <col min="5637" max="5637" width="19.25" customWidth="1"/>
    <col min="5638" max="5638" width="16.375" customWidth="1"/>
    <col min="5639" max="5639" width="38.375" customWidth="1"/>
    <col min="5889" max="5890" width="10.875" customWidth="1"/>
    <col min="5891" max="5891" width="16.5" customWidth="1"/>
    <col min="5892" max="5892" width="19" customWidth="1"/>
    <col min="5893" max="5893" width="19.25" customWidth="1"/>
    <col min="5894" max="5894" width="16.375" customWidth="1"/>
    <col min="5895" max="5895" width="38.375" customWidth="1"/>
    <col min="6145" max="6146" width="10.875" customWidth="1"/>
    <col min="6147" max="6147" width="16.5" customWidth="1"/>
    <col min="6148" max="6148" width="19" customWidth="1"/>
    <col min="6149" max="6149" width="19.25" customWidth="1"/>
    <col min="6150" max="6150" width="16.375" customWidth="1"/>
    <col min="6151" max="6151" width="38.375" customWidth="1"/>
    <col min="6401" max="6402" width="10.875" customWidth="1"/>
    <col min="6403" max="6403" width="16.5" customWidth="1"/>
    <col min="6404" max="6404" width="19" customWidth="1"/>
    <col min="6405" max="6405" width="19.25" customWidth="1"/>
    <col min="6406" max="6406" width="16.375" customWidth="1"/>
    <col min="6407" max="6407" width="38.375" customWidth="1"/>
    <col min="6657" max="6658" width="10.875" customWidth="1"/>
    <col min="6659" max="6659" width="16.5" customWidth="1"/>
    <col min="6660" max="6660" width="19" customWidth="1"/>
    <col min="6661" max="6661" width="19.25" customWidth="1"/>
    <col min="6662" max="6662" width="16.375" customWidth="1"/>
    <col min="6663" max="6663" width="38.375" customWidth="1"/>
    <col min="6913" max="6914" width="10.875" customWidth="1"/>
    <col min="6915" max="6915" width="16.5" customWidth="1"/>
    <col min="6916" max="6916" width="19" customWidth="1"/>
    <col min="6917" max="6917" width="19.25" customWidth="1"/>
    <col min="6918" max="6918" width="16.375" customWidth="1"/>
    <col min="6919" max="6919" width="38.375" customWidth="1"/>
    <col min="7169" max="7170" width="10.875" customWidth="1"/>
    <col min="7171" max="7171" width="16.5" customWidth="1"/>
    <col min="7172" max="7172" width="19" customWidth="1"/>
    <col min="7173" max="7173" width="19.25" customWidth="1"/>
    <col min="7174" max="7174" width="16.375" customWidth="1"/>
    <col min="7175" max="7175" width="38.375" customWidth="1"/>
    <col min="7425" max="7426" width="10.875" customWidth="1"/>
    <col min="7427" max="7427" width="16.5" customWidth="1"/>
    <col min="7428" max="7428" width="19" customWidth="1"/>
    <col min="7429" max="7429" width="19.25" customWidth="1"/>
    <col min="7430" max="7430" width="16.375" customWidth="1"/>
    <col min="7431" max="7431" width="38.375" customWidth="1"/>
    <col min="7681" max="7682" width="10.875" customWidth="1"/>
    <col min="7683" max="7683" width="16.5" customWidth="1"/>
    <col min="7684" max="7684" width="19" customWidth="1"/>
    <col min="7685" max="7685" width="19.25" customWidth="1"/>
    <col min="7686" max="7686" width="16.375" customWidth="1"/>
    <col min="7687" max="7687" width="38.375" customWidth="1"/>
    <col min="7937" max="7938" width="10.875" customWidth="1"/>
    <col min="7939" max="7939" width="16.5" customWidth="1"/>
    <col min="7940" max="7940" width="19" customWidth="1"/>
    <col min="7941" max="7941" width="19.25" customWidth="1"/>
    <col min="7942" max="7942" width="16.375" customWidth="1"/>
    <col min="7943" max="7943" width="38.375" customWidth="1"/>
    <col min="8193" max="8194" width="10.875" customWidth="1"/>
    <col min="8195" max="8195" width="16.5" customWidth="1"/>
    <col min="8196" max="8196" width="19" customWidth="1"/>
    <col min="8197" max="8197" width="19.25" customWidth="1"/>
    <col min="8198" max="8198" width="16.375" customWidth="1"/>
    <col min="8199" max="8199" width="38.375" customWidth="1"/>
    <col min="8449" max="8450" width="10.875" customWidth="1"/>
    <col min="8451" max="8451" width="16.5" customWidth="1"/>
    <col min="8452" max="8452" width="19" customWidth="1"/>
    <col min="8453" max="8453" width="19.25" customWidth="1"/>
    <col min="8454" max="8454" width="16.375" customWidth="1"/>
    <col min="8455" max="8455" width="38.375" customWidth="1"/>
    <col min="8705" max="8706" width="10.875" customWidth="1"/>
    <col min="8707" max="8707" width="16.5" customWidth="1"/>
    <col min="8708" max="8708" width="19" customWidth="1"/>
    <col min="8709" max="8709" width="19.25" customWidth="1"/>
    <col min="8710" max="8710" width="16.375" customWidth="1"/>
    <col min="8711" max="8711" width="38.375" customWidth="1"/>
    <col min="8961" max="8962" width="10.875" customWidth="1"/>
    <col min="8963" max="8963" width="16.5" customWidth="1"/>
    <col min="8964" max="8964" width="19" customWidth="1"/>
    <col min="8965" max="8965" width="19.25" customWidth="1"/>
    <col min="8966" max="8966" width="16.375" customWidth="1"/>
    <col min="8967" max="8967" width="38.375" customWidth="1"/>
    <col min="9217" max="9218" width="10.875" customWidth="1"/>
    <col min="9219" max="9219" width="16.5" customWidth="1"/>
    <col min="9220" max="9220" width="19" customWidth="1"/>
    <col min="9221" max="9221" width="19.25" customWidth="1"/>
    <col min="9222" max="9222" width="16.375" customWidth="1"/>
    <col min="9223" max="9223" width="38.375" customWidth="1"/>
    <col min="9473" max="9474" width="10.875" customWidth="1"/>
    <col min="9475" max="9475" width="16.5" customWidth="1"/>
    <col min="9476" max="9476" width="19" customWidth="1"/>
    <col min="9477" max="9477" width="19.25" customWidth="1"/>
    <col min="9478" max="9478" width="16.375" customWidth="1"/>
    <col min="9479" max="9479" width="38.375" customWidth="1"/>
    <col min="9729" max="9730" width="10.875" customWidth="1"/>
    <col min="9731" max="9731" width="16.5" customWidth="1"/>
    <col min="9732" max="9732" width="19" customWidth="1"/>
    <col min="9733" max="9733" width="19.25" customWidth="1"/>
    <col min="9734" max="9734" width="16.375" customWidth="1"/>
    <col min="9735" max="9735" width="38.375" customWidth="1"/>
    <col min="9985" max="9986" width="10.875" customWidth="1"/>
    <col min="9987" max="9987" width="16.5" customWidth="1"/>
    <col min="9988" max="9988" width="19" customWidth="1"/>
    <col min="9989" max="9989" width="19.25" customWidth="1"/>
    <col min="9990" max="9990" width="16.375" customWidth="1"/>
    <col min="9991" max="9991" width="38.375" customWidth="1"/>
    <col min="10241" max="10242" width="10.875" customWidth="1"/>
    <col min="10243" max="10243" width="16.5" customWidth="1"/>
    <col min="10244" max="10244" width="19" customWidth="1"/>
    <col min="10245" max="10245" width="19.25" customWidth="1"/>
    <col min="10246" max="10246" width="16.375" customWidth="1"/>
    <col min="10247" max="10247" width="38.375" customWidth="1"/>
    <col min="10497" max="10498" width="10.875" customWidth="1"/>
    <col min="10499" max="10499" width="16.5" customWidth="1"/>
    <col min="10500" max="10500" width="19" customWidth="1"/>
    <col min="10501" max="10501" width="19.25" customWidth="1"/>
    <col min="10502" max="10502" width="16.375" customWidth="1"/>
    <col min="10503" max="10503" width="38.375" customWidth="1"/>
    <col min="10753" max="10754" width="10.875" customWidth="1"/>
    <col min="10755" max="10755" width="16.5" customWidth="1"/>
    <col min="10756" max="10756" width="19" customWidth="1"/>
    <col min="10757" max="10757" width="19.25" customWidth="1"/>
    <col min="10758" max="10758" width="16.375" customWidth="1"/>
    <col min="10759" max="10759" width="38.375" customWidth="1"/>
    <col min="11009" max="11010" width="10.875" customWidth="1"/>
    <col min="11011" max="11011" width="16.5" customWidth="1"/>
    <col min="11012" max="11012" width="19" customWidth="1"/>
    <col min="11013" max="11013" width="19.25" customWidth="1"/>
    <col min="11014" max="11014" width="16.375" customWidth="1"/>
    <col min="11015" max="11015" width="38.375" customWidth="1"/>
    <col min="11265" max="11266" width="10.875" customWidth="1"/>
    <col min="11267" max="11267" width="16.5" customWidth="1"/>
    <col min="11268" max="11268" width="19" customWidth="1"/>
    <col min="11269" max="11269" width="19.25" customWidth="1"/>
    <col min="11270" max="11270" width="16.375" customWidth="1"/>
    <col min="11271" max="11271" width="38.375" customWidth="1"/>
    <col min="11521" max="11522" width="10.875" customWidth="1"/>
    <col min="11523" max="11523" width="16.5" customWidth="1"/>
    <col min="11524" max="11524" width="19" customWidth="1"/>
    <col min="11525" max="11525" width="19.25" customWidth="1"/>
    <col min="11526" max="11526" width="16.375" customWidth="1"/>
    <col min="11527" max="11527" width="38.375" customWidth="1"/>
    <col min="11777" max="11778" width="10.875" customWidth="1"/>
    <col min="11779" max="11779" width="16.5" customWidth="1"/>
    <col min="11780" max="11780" width="19" customWidth="1"/>
    <col min="11781" max="11781" width="19.25" customWidth="1"/>
    <col min="11782" max="11782" width="16.375" customWidth="1"/>
    <col min="11783" max="11783" width="38.375" customWidth="1"/>
    <col min="12033" max="12034" width="10.875" customWidth="1"/>
    <col min="12035" max="12035" width="16.5" customWidth="1"/>
    <col min="12036" max="12036" width="19" customWidth="1"/>
    <col min="12037" max="12037" width="19.25" customWidth="1"/>
    <col min="12038" max="12038" width="16.375" customWidth="1"/>
    <col min="12039" max="12039" width="38.375" customWidth="1"/>
    <col min="12289" max="12290" width="10.875" customWidth="1"/>
    <col min="12291" max="12291" width="16.5" customWidth="1"/>
    <col min="12292" max="12292" width="19" customWidth="1"/>
    <col min="12293" max="12293" width="19.25" customWidth="1"/>
    <col min="12294" max="12294" width="16.375" customWidth="1"/>
    <col min="12295" max="12295" width="38.375" customWidth="1"/>
    <col min="12545" max="12546" width="10.875" customWidth="1"/>
    <col min="12547" max="12547" width="16.5" customWidth="1"/>
    <col min="12548" max="12548" width="19" customWidth="1"/>
    <col min="12549" max="12549" width="19.25" customWidth="1"/>
    <col min="12550" max="12550" width="16.375" customWidth="1"/>
    <col min="12551" max="12551" width="38.375" customWidth="1"/>
    <col min="12801" max="12802" width="10.875" customWidth="1"/>
    <col min="12803" max="12803" width="16.5" customWidth="1"/>
    <col min="12804" max="12804" width="19" customWidth="1"/>
    <col min="12805" max="12805" width="19.25" customWidth="1"/>
    <col min="12806" max="12806" width="16.375" customWidth="1"/>
    <col min="12807" max="12807" width="38.375" customWidth="1"/>
    <col min="13057" max="13058" width="10.875" customWidth="1"/>
    <col min="13059" max="13059" width="16.5" customWidth="1"/>
    <col min="13060" max="13060" width="19" customWidth="1"/>
    <col min="13061" max="13061" width="19.25" customWidth="1"/>
    <col min="13062" max="13062" width="16.375" customWidth="1"/>
    <col min="13063" max="13063" width="38.375" customWidth="1"/>
    <col min="13313" max="13314" width="10.875" customWidth="1"/>
    <col min="13315" max="13315" width="16.5" customWidth="1"/>
    <col min="13316" max="13316" width="19" customWidth="1"/>
    <col min="13317" max="13317" width="19.25" customWidth="1"/>
    <col min="13318" max="13318" width="16.375" customWidth="1"/>
    <col min="13319" max="13319" width="38.375" customWidth="1"/>
    <col min="13569" max="13570" width="10.875" customWidth="1"/>
    <col min="13571" max="13571" width="16.5" customWidth="1"/>
    <col min="13572" max="13572" width="19" customWidth="1"/>
    <col min="13573" max="13573" width="19.25" customWidth="1"/>
    <col min="13574" max="13574" width="16.375" customWidth="1"/>
    <col min="13575" max="13575" width="38.375" customWidth="1"/>
    <col min="13825" max="13826" width="10.875" customWidth="1"/>
    <col min="13827" max="13827" width="16.5" customWidth="1"/>
    <col min="13828" max="13828" width="19" customWidth="1"/>
    <col min="13829" max="13829" width="19.25" customWidth="1"/>
    <col min="13830" max="13830" width="16.375" customWidth="1"/>
    <col min="13831" max="13831" width="38.375" customWidth="1"/>
    <col min="14081" max="14082" width="10.875" customWidth="1"/>
    <col min="14083" max="14083" width="16.5" customWidth="1"/>
    <col min="14084" max="14084" width="19" customWidth="1"/>
    <col min="14085" max="14085" width="19.25" customWidth="1"/>
    <col min="14086" max="14086" width="16.375" customWidth="1"/>
    <col min="14087" max="14087" width="38.375" customWidth="1"/>
    <col min="14337" max="14338" width="10.875" customWidth="1"/>
    <col min="14339" max="14339" width="16.5" customWidth="1"/>
    <col min="14340" max="14340" width="19" customWidth="1"/>
    <col min="14341" max="14341" width="19.25" customWidth="1"/>
    <col min="14342" max="14342" width="16.375" customWidth="1"/>
    <col min="14343" max="14343" width="38.375" customWidth="1"/>
    <col min="14593" max="14594" width="10.875" customWidth="1"/>
    <col min="14595" max="14595" width="16.5" customWidth="1"/>
    <col min="14596" max="14596" width="19" customWidth="1"/>
    <col min="14597" max="14597" width="19.25" customWidth="1"/>
    <col min="14598" max="14598" width="16.375" customWidth="1"/>
    <col min="14599" max="14599" width="38.375" customWidth="1"/>
    <col min="14849" max="14850" width="10.875" customWidth="1"/>
    <col min="14851" max="14851" width="16.5" customWidth="1"/>
    <col min="14852" max="14852" width="19" customWidth="1"/>
    <col min="14853" max="14853" width="19.25" customWidth="1"/>
    <col min="14854" max="14854" width="16.375" customWidth="1"/>
    <col min="14855" max="14855" width="38.375" customWidth="1"/>
    <col min="15105" max="15106" width="10.875" customWidth="1"/>
    <col min="15107" max="15107" width="16.5" customWidth="1"/>
    <col min="15108" max="15108" width="19" customWidth="1"/>
    <col min="15109" max="15109" width="19.25" customWidth="1"/>
    <col min="15110" max="15110" width="16.375" customWidth="1"/>
    <col min="15111" max="15111" width="38.375" customWidth="1"/>
    <col min="15361" max="15362" width="10.875" customWidth="1"/>
    <col min="15363" max="15363" width="16.5" customWidth="1"/>
    <col min="15364" max="15364" width="19" customWidth="1"/>
    <col min="15365" max="15365" width="19.25" customWidth="1"/>
    <col min="15366" max="15366" width="16.375" customWidth="1"/>
    <col min="15367" max="15367" width="38.375" customWidth="1"/>
    <col min="15617" max="15618" width="10.875" customWidth="1"/>
    <col min="15619" max="15619" width="16.5" customWidth="1"/>
    <col min="15620" max="15620" width="19" customWidth="1"/>
    <col min="15621" max="15621" width="19.25" customWidth="1"/>
    <col min="15622" max="15622" width="16.375" customWidth="1"/>
    <col min="15623" max="15623" width="38.375" customWidth="1"/>
    <col min="15873" max="15874" width="10.875" customWidth="1"/>
    <col min="15875" max="15875" width="16.5" customWidth="1"/>
    <col min="15876" max="15876" width="19" customWidth="1"/>
    <col min="15877" max="15877" width="19.25" customWidth="1"/>
    <col min="15878" max="15878" width="16.375" customWidth="1"/>
    <col min="15879" max="15879" width="38.375" customWidth="1"/>
    <col min="16129" max="16130" width="10.875" customWidth="1"/>
    <col min="16131" max="16131" width="16.5" customWidth="1"/>
    <col min="16132" max="16132" width="19" customWidth="1"/>
    <col min="16133" max="16133" width="19.25" customWidth="1"/>
    <col min="16134" max="16134" width="16.375" customWidth="1"/>
    <col min="16135" max="16135" width="38.375" customWidth="1"/>
  </cols>
  <sheetData>
    <row r="1" spans="1:7" ht="19.5" customHeight="1">
      <c r="A1" s="149" t="s">
        <v>48</v>
      </c>
      <c r="B1" s="149"/>
      <c r="C1" s="59"/>
      <c r="F1" s="60"/>
      <c r="G1" s="59" t="s">
        <v>49</v>
      </c>
    </row>
    <row r="2" spans="1:7" ht="18" customHeight="1">
      <c r="A2" s="137" t="s">
        <v>22</v>
      </c>
      <c r="B2" s="138"/>
      <c r="C2" s="138"/>
      <c r="D2" s="139" t="s">
        <v>98</v>
      </c>
      <c r="E2" s="141" t="s">
        <v>97</v>
      </c>
      <c r="F2" s="138" t="s">
        <v>23</v>
      </c>
      <c r="G2" s="144" t="s">
        <v>24</v>
      </c>
    </row>
    <row r="3" spans="1:7" ht="18" customHeight="1" thickBot="1">
      <c r="A3" s="30" t="s">
        <v>25</v>
      </c>
      <c r="B3" s="31" t="s">
        <v>26</v>
      </c>
      <c r="C3" s="31" t="s">
        <v>27</v>
      </c>
      <c r="D3" s="140"/>
      <c r="E3" s="142"/>
      <c r="F3" s="143"/>
      <c r="G3" s="145"/>
    </row>
    <row r="4" spans="1:7" ht="24.95" customHeight="1" thickTop="1">
      <c r="A4" s="150" t="s">
        <v>28</v>
      </c>
      <c r="B4" s="151"/>
      <c r="C4" s="151"/>
      <c r="D4" s="70">
        <f>D5+D16+D24+D32+D35+D38+D41</f>
        <v>252200000</v>
      </c>
      <c r="E4" s="70">
        <f>E5+E16+E24+E32+E35+E38+E41</f>
        <v>196000000</v>
      </c>
      <c r="F4" s="70">
        <f>F5+F16+F24+F32+F38+F41</f>
        <v>-56200000</v>
      </c>
      <c r="G4" s="71"/>
    </row>
    <row r="5" spans="1:7" ht="24.95" customHeight="1">
      <c r="A5" s="34" t="s">
        <v>50</v>
      </c>
      <c r="B5" s="45"/>
      <c r="C5" s="40"/>
      <c r="D5" s="72">
        <f>D6+D10</f>
        <v>22800000</v>
      </c>
      <c r="E5" s="72">
        <f>E6+E10</f>
        <v>25000000</v>
      </c>
      <c r="F5" s="73">
        <f t="shared" ref="F5:F15" si="0">E5-D5</f>
        <v>2200000</v>
      </c>
      <c r="G5" s="74"/>
    </row>
    <row r="6" spans="1:7" ht="24.95" customHeight="1">
      <c r="A6" s="46"/>
      <c r="B6" s="36" t="s">
        <v>51</v>
      </c>
      <c r="C6" s="40"/>
      <c r="D6" s="75">
        <f>D7+D8+D9</f>
        <v>12600000</v>
      </c>
      <c r="E6" s="75">
        <f>E7+E8+E9</f>
        <v>13700000</v>
      </c>
      <c r="F6" s="73">
        <f t="shared" si="0"/>
        <v>1100000</v>
      </c>
      <c r="G6" s="74"/>
    </row>
    <row r="7" spans="1:7" ht="24.95" customHeight="1">
      <c r="A7" s="46"/>
      <c r="B7" s="76"/>
      <c r="C7" s="39" t="s">
        <v>52</v>
      </c>
      <c r="D7" s="75">
        <v>1400000</v>
      </c>
      <c r="E7" s="75">
        <v>2000000</v>
      </c>
      <c r="F7" s="73">
        <f t="shared" si="0"/>
        <v>600000</v>
      </c>
      <c r="G7" s="74"/>
    </row>
    <row r="8" spans="1:7" ht="24.95" customHeight="1">
      <c r="A8" s="46"/>
      <c r="B8" s="76"/>
      <c r="C8" s="39" t="s">
        <v>53</v>
      </c>
      <c r="D8" s="75">
        <v>10200000</v>
      </c>
      <c r="E8" s="75">
        <v>10200000</v>
      </c>
      <c r="F8" s="73">
        <f t="shared" si="0"/>
        <v>0</v>
      </c>
      <c r="G8" s="74" t="s">
        <v>54</v>
      </c>
    </row>
    <row r="9" spans="1:7" ht="24.95" customHeight="1">
      <c r="A9" s="46"/>
      <c r="B9" s="44"/>
      <c r="C9" s="39" t="s">
        <v>55</v>
      </c>
      <c r="D9" s="75">
        <v>1000000</v>
      </c>
      <c r="E9" s="75">
        <v>1500000</v>
      </c>
      <c r="F9" s="73">
        <f t="shared" si="0"/>
        <v>500000</v>
      </c>
      <c r="G9" s="74"/>
    </row>
    <row r="10" spans="1:7" ht="24.95" customHeight="1">
      <c r="A10" s="46"/>
      <c r="B10" s="36" t="s">
        <v>56</v>
      </c>
      <c r="C10" s="40"/>
      <c r="D10" s="75">
        <f>D11+D12+D13+D14+D15</f>
        <v>10200000</v>
      </c>
      <c r="E10" s="75">
        <f>E11+E12+E13+E14+E15</f>
        <v>11300000</v>
      </c>
      <c r="F10" s="73">
        <f t="shared" si="0"/>
        <v>1100000</v>
      </c>
      <c r="G10" s="74"/>
    </row>
    <row r="11" spans="1:7" ht="24.95" customHeight="1">
      <c r="A11" s="46"/>
      <c r="B11" s="54"/>
      <c r="C11" s="39" t="s">
        <v>57</v>
      </c>
      <c r="D11" s="75">
        <v>500000</v>
      </c>
      <c r="E11" s="75">
        <v>500000</v>
      </c>
      <c r="F11" s="73">
        <f t="shared" si="0"/>
        <v>0</v>
      </c>
      <c r="G11" s="74"/>
    </row>
    <row r="12" spans="1:7" ht="24.95" customHeight="1">
      <c r="A12" s="46"/>
      <c r="B12" s="54"/>
      <c r="C12" s="39" t="s">
        <v>58</v>
      </c>
      <c r="D12" s="75">
        <v>8200000</v>
      </c>
      <c r="E12" s="75">
        <v>9000000</v>
      </c>
      <c r="F12" s="73">
        <f t="shared" si="0"/>
        <v>800000</v>
      </c>
      <c r="G12" s="74" t="s">
        <v>59</v>
      </c>
    </row>
    <row r="13" spans="1:7" ht="24.95" customHeight="1">
      <c r="A13" s="46"/>
      <c r="B13" s="54"/>
      <c r="C13" s="39" t="s">
        <v>60</v>
      </c>
      <c r="D13" s="75">
        <v>1000000</v>
      </c>
      <c r="E13" s="75">
        <v>1300000</v>
      </c>
      <c r="F13" s="73">
        <f t="shared" si="0"/>
        <v>300000</v>
      </c>
      <c r="G13" s="74"/>
    </row>
    <row r="14" spans="1:7" ht="24.95" customHeight="1">
      <c r="A14" s="46"/>
      <c r="B14" s="54"/>
      <c r="C14" s="39" t="s">
        <v>61</v>
      </c>
      <c r="D14" s="75">
        <v>300000</v>
      </c>
      <c r="E14" s="75">
        <v>500000</v>
      </c>
      <c r="F14" s="73">
        <f t="shared" si="0"/>
        <v>200000</v>
      </c>
      <c r="G14" s="74" t="s">
        <v>62</v>
      </c>
    </row>
    <row r="15" spans="1:7" ht="24.95" customHeight="1">
      <c r="A15" s="46"/>
      <c r="B15" s="54"/>
      <c r="C15" s="77" t="s">
        <v>63</v>
      </c>
      <c r="D15" s="78">
        <v>200000</v>
      </c>
      <c r="E15" s="79">
        <v>0</v>
      </c>
      <c r="F15" s="80">
        <f t="shared" si="0"/>
        <v>-200000</v>
      </c>
      <c r="G15" s="81"/>
    </row>
    <row r="16" spans="1:7" ht="24.95" customHeight="1">
      <c r="A16" s="34" t="s">
        <v>64</v>
      </c>
      <c r="B16" s="45"/>
      <c r="C16" s="40"/>
      <c r="D16" s="72">
        <f>D17</f>
        <v>131000000</v>
      </c>
      <c r="E16" s="72">
        <f>E17</f>
        <v>27000000</v>
      </c>
      <c r="F16" s="73">
        <f>E16-D16</f>
        <v>-104000000</v>
      </c>
      <c r="G16" s="74"/>
    </row>
    <row r="17" spans="1:7" ht="24.95" customHeight="1">
      <c r="A17" s="46"/>
      <c r="B17" s="36" t="s">
        <v>65</v>
      </c>
      <c r="C17" s="40"/>
      <c r="D17" s="75">
        <f>D18+D19+D20</f>
        <v>131000000</v>
      </c>
      <c r="E17" s="75">
        <f>E18+E19+E20</f>
        <v>27000000</v>
      </c>
      <c r="F17" s="73">
        <f>E17-D17</f>
        <v>-104000000</v>
      </c>
      <c r="G17" s="74"/>
    </row>
    <row r="18" spans="1:7" ht="24.95" customHeight="1">
      <c r="A18" s="46"/>
      <c r="B18" s="54"/>
      <c r="C18" s="39" t="s">
        <v>66</v>
      </c>
      <c r="D18" s="75">
        <v>0</v>
      </c>
      <c r="E18" s="75">
        <v>6000000</v>
      </c>
      <c r="F18" s="73">
        <f>E18-D18</f>
        <v>6000000</v>
      </c>
      <c r="G18" s="74"/>
    </row>
    <row r="19" spans="1:7" ht="24.95" customHeight="1">
      <c r="A19" s="46"/>
      <c r="B19" s="54"/>
      <c r="C19" s="39" t="s">
        <v>67</v>
      </c>
      <c r="D19" s="75">
        <v>130000000</v>
      </c>
      <c r="E19" s="75">
        <v>20000000</v>
      </c>
      <c r="F19" s="73">
        <f>E19-D19</f>
        <v>-110000000</v>
      </c>
      <c r="G19" s="74"/>
    </row>
    <row r="20" spans="1:7" ht="24.95" customHeight="1">
      <c r="A20" s="55"/>
      <c r="B20" s="56"/>
      <c r="C20" s="57" t="s">
        <v>68</v>
      </c>
      <c r="D20" s="82">
        <v>1000000</v>
      </c>
      <c r="E20" s="82">
        <v>1000000</v>
      </c>
      <c r="F20" s="83">
        <f>E20-D20</f>
        <v>0</v>
      </c>
      <c r="G20" s="84"/>
    </row>
    <row r="21" spans="1:7" s="88" customFormat="1" ht="18" customHeight="1">
      <c r="A21" s="85"/>
      <c r="B21" s="85"/>
      <c r="C21" s="86"/>
      <c r="D21" s="87"/>
      <c r="E21" s="66"/>
      <c r="F21" s="67"/>
      <c r="G21" s="68"/>
    </row>
    <row r="22" spans="1:7" ht="18" customHeight="1">
      <c r="A22" s="137" t="s">
        <v>22</v>
      </c>
      <c r="B22" s="138"/>
      <c r="C22" s="138"/>
      <c r="D22" s="139" t="s">
        <v>98</v>
      </c>
      <c r="E22" s="141" t="s">
        <v>97</v>
      </c>
      <c r="F22" s="138" t="s">
        <v>23</v>
      </c>
      <c r="G22" s="144" t="s">
        <v>24</v>
      </c>
    </row>
    <row r="23" spans="1:7" ht="18" customHeight="1" thickBot="1">
      <c r="A23" s="30" t="s">
        <v>25</v>
      </c>
      <c r="B23" s="31" t="s">
        <v>26</v>
      </c>
      <c r="C23" s="31" t="s">
        <v>27</v>
      </c>
      <c r="D23" s="140"/>
      <c r="E23" s="142"/>
      <c r="F23" s="143"/>
      <c r="G23" s="145"/>
    </row>
    <row r="24" spans="1:7" ht="20.100000000000001" customHeight="1" thickTop="1">
      <c r="A24" s="43" t="s">
        <v>69</v>
      </c>
      <c r="B24" s="85"/>
      <c r="C24" s="40"/>
      <c r="D24" s="72">
        <f>D25</f>
        <v>53000000</v>
      </c>
      <c r="E24" s="72">
        <f>E25</f>
        <v>70000000</v>
      </c>
      <c r="F24" s="73">
        <f t="shared" ref="F24:F40" si="1">E24-D24</f>
        <v>17000000</v>
      </c>
      <c r="G24" s="74"/>
    </row>
    <row r="25" spans="1:7" ht="20.100000000000001" customHeight="1">
      <c r="A25" s="43"/>
      <c r="B25" s="36" t="s">
        <v>70</v>
      </c>
      <c r="C25" s="40"/>
      <c r="D25" s="75">
        <f>D26+D27+D28+D29+D30+D31</f>
        <v>53000000</v>
      </c>
      <c r="E25" s="75">
        <f>E26+E27+E28+E29+E30+E31</f>
        <v>70000000</v>
      </c>
      <c r="F25" s="73">
        <f>E25-D25</f>
        <v>17000000</v>
      </c>
      <c r="G25" s="74"/>
    </row>
    <row r="26" spans="1:7" ht="20.100000000000001" customHeight="1">
      <c r="A26" s="43"/>
      <c r="B26" s="76"/>
      <c r="C26" s="39" t="s">
        <v>71</v>
      </c>
      <c r="D26" s="75">
        <v>40000000</v>
      </c>
      <c r="E26" s="75">
        <v>56000000</v>
      </c>
      <c r="F26" s="73">
        <f t="shared" si="1"/>
        <v>16000000</v>
      </c>
      <c r="G26" s="74" t="s">
        <v>101</v>
      </c>
    </row>
    <row r="27" spans="1:7" ht="20.100000000000001" customHeight="1">
      <c r="A27" s="43"/>
      <c r="B27" s="76"/>
      <c r="C27" s="39" t="s">
        <v>72</v>
      </c>
      <c r="D27" s="75">
        <v>1000000</v>
      </c>
      <c r="E27" s="75">
        <v>2000000</v>
      </c>
      <c r="F27" s="73">
        <f t="shared" si="1"/>
        <v>1000000</v>
      </c>
      <c r="G27" s="74" t="s">
        <v>73</v>
      </c>
    </row>
    <row r="28" spans="1:7" ht="20.100000000000001" customHeight="1">
      <c r="A28" s="43"/>
      <c r="B28" s="76"/>
      <c r="C28" s="39" t="s">
        <v>74</v>
      </c>
      <c r="D28" s="75">
        <v>5000000</v>
      </c>
      <c r="E28" s="75">
        <v>5000000</v>
      </c>
      <c r="F28" s="73">
        <f t="shared" si="1"/>
        <v>0</v>
      </c>
      <c r="G28" s="74"/>
    </row>
    <row r="29" spans="1:7" ht="20.100000000000001" customHeight="1">
      <c r="A29" s="43"/>
      <c r="B29" s="76"/>
      <c r="C29" s="39" t="s">
        <v>75</v>
      </c>
      <c r="D29" s="75">
        <v>6000000</v>
      </c>
      <c r="E29" s="75">
        <v>6000000</v>
      </c>
      <c r="F29" s="73">
        <f t="shared" si="1"/>
        <v>0</v>
      </c>
      <c r="G29" s="74"/>
    </row>
    <row r="30" spans="1:7" ht="20.100000000000001" customHeight="1">
      <c r="A30" s="43"/>
      <c r="B30" s="76"/>
      <c r="C30" s="39" t="s">
        <v>76</v>
      </c>
      <c r="D30" s="75">
        <v>0</v>
      </c>
      <c r="E30" s="75">
        <v>0</v>
      </c>
      <c r="F30" s="73">
        <f t="shared" si="1"/>
        <v>0</v>
      </c>
      <c r="G30" s="74"/>
    </row>
    <row r="31" spans="1:7" ht="20.100000000000001" customHeight="1">
      <c r="A31" s="43"/>
      <c r="B31" s="76"/>
      <c r="C31" s="89" t="s">
        <v>77</v>
      </c>
      <c r="D31" s="75">
        <v>1000000</v>
      </c>
      <c r="E31" s="75">
        <v>1000000</v>
      </c>
      <c r="F31" s="73">
        <f t="shared" si="1"/>
        <v>0</v>
      </c>
      <c r="G31" s="74"/>
    </row>
    <row r="32" spans="1:7" ht="20.100000000000001" customHeight="1">
      <c r="A32" s="34" t="s">
        <v>78</v>
      </c>
      <c r="B32" s="90"/>
      <c r="C32" s="40"/>
      <c r="D32" s="72">
        <f>D34</f>
        <v>20500000</v>
      </c>
      <c r="E32" s="72">
        <f>E33</f>
        <v>52000000</v>
      </c>
      <c r="F32" s="73">
        <f t="shared" si="1"/>
        <v>31500000</v>
      </c>
      <c r="G32" s="74"/>
    </row>
    <row r="33" spans="1:7" ht="20.100000000000001" customHeight="1">
      <c r="A33" s="43"/>
      <c r="B33" s="36" t="s">
        <v>79</v>
      </c>
      <c r="C33" s="40"/>
      <c r="D33" s="75">
        <f>D34</f>
        <v>20500000</v>
      </c>
      <c r="E33" s="75">
        <f>E34</f>
        <v>52000000</v>
      </c>
      <c r="F33" s="73">
        <f t="shared" si="1"/>
        <v>31500000</v>
      </c>
      <c r="G33" s="74"/>
    </row>
    <row r="34" spans="1:7" ht="42" customHeight="1">
      <c r="A34" s="46"/>
      <c r="B34" s="91"/>
      <c r="C34" s="89" t="s">
        <v>80</v>
      </c>
      <c r="D34" s="75">
        <v>20500000</v>
      </c>
      <c r="E34" s="75">
        <v>52000000</v>
      </c>
      <c r="F34" s="73">
        <f t="shared" si="1"/>
        <v>31500000</v>
      </c>
      <c r="G34" s="92" t="s">
        <v>102</v>
      </c>
    </row>
    <row r="35" spans="1:7" ht="20.100000000000001" customHeight="1">
      <c r="A35" s="34" t="s">
        <v>81</v>
      </c>
      <c r="B35" s="90"/>
      <c r="C35" s="93"/>
      <c r="D35" s="72">
        <f>D36</f>
        <v>0</v>
      </c>
      <c r="E35" s="72">
        <f>E36</f>
        <v>0</v>
      </c>
      <c r="F35" s="73"/>
      <c r="G35" s="94"/>
    </row>
    <row r="36" spans="1:7" ht="20.100000000000001" customHeight="1">
      <c r="A36" s="43"/>
      <c r="B36" s="36" t="s">
        <v>82</v>
      </c>
      <c r="C36" s="93"/>
      <c r="D36" s="75">
        <f>D37</f>
        <v>0</v>
      </c>
      <c r="E36" s="75">
        <f>E37</f>
        <v>0</v>
      </c>
      <c r="F36" s="73"/>
      <c r="G36" s="94"/>
    </row>
    <row r="37" spans="1:7" ht="20.100000000000001" customHeight="1">
      <c r="A37" s="43"/>
      <c r="B37" s="95"/>
      <c r="C37" s="39" t="s">
        <v>83</v>
      </c>
      <c r="D37" s="75">
        <v>0</v>
      </c>
      <c r="E37" s="75">
        <v>0</v>
      </c>
      <c r="F37" s="73"/>
      <c r="G37" s="94"/>
    </row>
    <row r="38" spans="1:7" ht="20.100000000000001" customHeight="1">
      <c r="A38" s="34" t="s">
        <v>84</v>
      </c>
      <c r="B38" s="45"/>
      <c r="C38" s="40"/>
      <c r="D38" s="72">
        <f>D40</f>
        <v>3000000</v>
      </c>
      <c r="E38" s="72">
        <f>E40</f>
        <v>3000000</v>
      </c>
      <c r="F38" s="73">
        <f t="shared" si="1"/>
        <v>0</v>
      </c>
      <c r="G38" s="74"/>
    </row>
    <row r="39" spans="1:7" ht="20.100000000000001" customHeight="1">
      <c r="A39" s="43"/>
      <c r="B39" s="36" t="s">
        <v>85</v>
      </c>
      <c r="C39" s="40"/>
      <c r="D39" s="75">
        <f>D40</f>
        <v>3000000</v>
      </c>
      <c r="E39" s="75">
        <f>E40</f>
        <v>3000000</v>
      </c>
      <c r="F39" s="73"/>
      <c r="G39" s="74"/>
    </row>
    <row r="40" spans="1:7" ht="20.100000000000001" customHeight="1">
      <c r="A40" s="46"/>
      <c r="C40" s="39" t="s">
        <v>86</v>
      </c>
      <c r="D40" s="75">
        <v>3000000</v>
      </c>
      <c r="E40" s="75">
        <v>3000000</v>
      </c>
      <c r="F40" s="73">
        <f t="shared" si="1"/>
        <v>0</v>
      </c>
      <c r="G40" s="74"/>
    </row>
    <row r="41" spans="1:7" ht="20.100000000000001" customHeight="1">
      <c r="A41" s="34" t="s">
        <v>87</v>
      </c>
      <c r="B41" s="45"/>
      <c r="C41" s="40"/>
      <c r="D41" s="72">
        <f>D43</f>
        <v>21900000</v>
      </c>
      <c r="E41" s="72">
        <f>E42</f>
        <v>19000000</v>
      </c>
      <c r="F41" s="73">
        <f>E41-D41</f>
        <v>-2900000</v>
      </c>
      <c r="G41" s="74"/>
    </row>
    <row r="42" spans="1:7" ht="20.100000000000001" customHeight="1">
      <c r="A42" s="43"/>
      <c r="B42" s="36" t="s">
        <v>88</v>
      </c>
      <c r="C42" s="93"/>
      <c r="D42" s="79">
        <f>D43</f>
        <v>21900000</v>
      </c>
      <c r="E42" s="79">
        <f>E43</f>
        <v>19000000</v>
      </c>
      <c r="F42" s="80"/>
      <c r="G42" s="81"/>
    </row>
    <row r="43" spans="1:7" ht="20.100000000000001" customHeight="1">
      <c r="A43" s="55"/>
      <c r="B43" s="96"/>
      <c r="C43" s="57" t="s">
        <v>89</v>
      </c>
      <c r="D43" s="82">
        <v>21900000</v>
      </c>
      <c r="E43" s="82">
        <v>19000000</v>
      </c>
      <c r="F43" s="83">
        <f>E43-D43</f>
        <v>-2900000</v>
      </c>
      <c r="G43" s="97"/>
    </row>
  </sheetData>
  <mergeCells count="12">
    <mergeCell ref="G22:G23"/>
    <mergeCell ref="A1:B1"/>
    <mergeCell ref="A2:C2"/>
    <mergeCell ref="D2:D3"/>
    <mergeCell ref="E2:E3"/>
    <mergeCell ref="F2:F3"/>
    <mergeCell ref="G2:G3"/>
    <mergeCell ref="A4:C4"/>
    <mergeCell ref="A22:C22"/>
    <mergeCell ref="D22:D23"/>
    <mergeCell ref="E22:E23"/>
    <mergeCell ref="F22:F23"/>
  </mergeCells>
  <phoneticPr fontId="2" type="noConversion"/>
  <pageMargins left="0.70866141732283472" right="0.2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6"/>
  <sheetViews>
    <sheetView tabSelected="1" topLeftCell="A19" workbookViewId="0">
      <selection activeCell="E10" sqref="E10:G13"/>
    </sheetView>
  </sheetViews>
  <sheetFormatPr defaultColWidth="42.5" defaultRowHeight="13.5"/>
  <cols>
    <col min="1" max="1" width="31.125" style="103" customWidth="1"/>
    <col min="2" max="16384" width="42.5" style="103"/>
  </cols>
  <sheetData>
    <row r="1" spans="1:12" ht="14.25">
      <c r="A1" s="101"/>
      <c r="B1" s="101"/>
      <c r="C1" s="101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14.25">
      <c r="A2" s="101"/>
      <c r="B2" s="101"/>
      <c r="C2" s="101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31.5">
      <c r="A3" s="152" t="s">
        <v>103</v>
      </c>
      <c r="B3" s="152"/>
      <c r="C3" s="15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35.1" customHeight="1">
      <c r="A4" s="101"/>
      <c r="B4" s="101"/>
      <c r="C4" s="101"/>
      <c r="D4" s="102"/>
      <c r="E4" s="102"/>
      <c r="F4" s="102"/>
      <c r="G4" s="102"/>
      <c r="H4" s="102"/>
      <c r="I4" s="102"/>
      <c r="J4" s="102"/>
      <c r="K4" s="102"/>
      <c r="L4" s="102"/>
    </row>
    <row r="5" spans="1:12" ht="35.1" customHeight="1" thickBot="1">
      <c r="A5" s="101"/>
      <c r="B5" s="101"/>
      <c r="C5" s="104" t="s">
        <v>104</v>
      </c>
      <c r="D5" s="102"/>
      <c r="E5" s="102"/>
      <c r="F5" s="102"/>
      <c r="G5" s="102"/>
      <c r="H5" s="102"/>
      <c r="I5" s="102"/>
      <c r="J5" s="102"/>
      <c r="K5" s="102"/>
      <c r="L5" s="102"/>
    </row>
    <row r="6" spans="1:12" ht="35.1" customHeight="1">
      <c r="A6" s="105" t="s">
        <v>105</v>
      </c>
      <c r="B6" s="106" t="s">
        <v>106</v>
      </c>
      <c r="C6" s="107" t="s">
        <v>107</v>
      </c>
      <c r="D6" s="102"/>
      <c r="E6" s="102"/>
      <c r="F6" s="102"/>
      <c r="G6" s="102"/>
      <c r="H6" s="102"/>
      <c r="I6" s="102"/>
      <c r="J6" s="102"/>
      <c r="K6" s="102"/>
      <c r="L6" s="102"/>
    </row>
    <row r="7" spans="1:12" ht="35.1" customHeight="1">
      <c r="A7" s="108" t="s">
        <v>108</v>
      </c>
      <c r="B7" s="109">
        <v>196000000</v>
      </c>
      <c r="C7" s="110" t="s">
        <v>109</v>
      </c>
      <c r="D7" s="102"/>
      <c r="E7" s="102"/>
      <c r="F7" s="102"/>
      <c r="G7" s="102"/>
      <c r="H7" s="102"/>
      <c r="I7" s="102"/>
      <c r="J7" s="102"/>
      <c r="K7" s="102"/>
      <c r="L7" s="102"/>
    </row>
    <row r="8" spans="1:12" ht="35.1" customHeight="1">
      <c r="A8" s="108" t="s">
        <v>110</v>
      </c>
      <c r="B8" s="109">
        <v>196000000</v>
      </c>
      <c r="C8" s="111"/>
      <c r="D8" s="102"/>
      <c r="E8" s="102"/>
      <c r="F8" s="102"/>
      <c r="G8" s="102"/>
      <c r="H8" s="102"/>
      <c r="I8" s="102"/>
      <c r="J8" s="102"/>
      <c r="K8" s="102"/>
      <c r="L8" s="102"/>
    </row>
    <row r="9" spans="1:12" ht="35.1" customHeight="1" thickBot="1">
      <c r="A9" s="112" t="s">
        <v>111</v>
      </c>
      <c r="B9" s="113"/>
      <c r="C9" s="114"/>
      <c r="D9" s="102"/>
      <c r="E9" s="102"/>
      <c r="F9" s="102"/>
      <c r="G9" s="102"/>
      <c r="H9" s="102"/>
      <c r="I9" s="102"/>
      <c r="J9" s="102"/>
      <c r="K9" s="102"/>
      <c r="L9" s="102"/>
    </row>
    <row r="10" spans="1:12" s="117" customFormat="1" ht="35.1" customHeight="1">
      <c r="A10" s="115" t="s">
        <v>114</v>
      </c>
      <c r="B10" s="115"/>
      <c r="C10" s="115"/>
      <c r="D10" s="116"/>
      <c r="E10" s="153"/>
      <c r="F10" s="153"/>
      <c r="G10" s="153"/>
      <c r="H10" s="116"/>
      <c r="I10" s="116"/>
      <c r="J10" s="116"/>
      <c r="K10" s="116"/>
      <c r="L10" s="116"/>
    </row>
    <row r="11" spans="1:12" s="117" customFormat="1" ht="51.75" customHeight="1">
      <c r="A11" s="115" t="s">
        <v>112</v>
      </c>
      <c r="B11" s="115"/>
      <c r="C11" s="115"/>
      <c r="D11" s="116"/>
      <c r="E11" s="153"/>
      <c r="F11" s="153"/>
      <c r="G11" s="153"/>
      <c r="H11" s="116"/>
      <c r="I11" s="116"/>
      <c r="J11" s="116"/>
      <c r="K11" s="116"/>
      <c r="L11" s="116"/>
    </row>
    <row r="12" spans="1:12" s="117" customFormat="1" ht="58.5" customHeight="1">
      <c r="A12" s="154" t="s">
        <v>113</v>
      </c>
      <c r="B12" s="155"/>
      <c r="C12" s="155"/>
      <c r="D12" s="116"/>
      <c r="E12" s="153"/>
      <c r="F12" s="153"/>
      <c r="G12" s="153"/>
      <c r="H12" s="116"/>
      <c r="I12" s="116"/>
      <c r="J12" s="116"/>
      <c r="K12" s="116"/>
      <c r="L12" s="116"/>
    </row>
    <row r="13" spans="1:12" ht="35.1" customHeight="1">
      <c r="A13" s="102"/>
      <c r="B13" s="102"/>
      <c r="C13" s="102"/>
      <c r="D13" s="102"/>
      <c r="E13" s="153"/>
      <c r="F13" s="153"/>
      <c r="G13" s="153"/>
      <c r="H13" s="102"/>
      <c r="I13" s="102"/>
      <c r="J13" s="102"/>
      <c r="K13" s="102"/>
      <c r="L13" s="102"/>
    </row>
    <row r="14" spans="1:12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</row>
    <row r="15" spans="1:12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</row>
    <row r="16" spans="1:12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</row>
    <row r="17" spans="1:12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</row>
    <row r="18" spans="1:12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</row>
    <row r="19" spans="1:12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</row>
    <row r="20" spans="1:12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</row>
    <row r="21" spans="1:12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</row>
    <row r="22" spans="1:12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</row>
    <row r="23" spans="1:12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</row>
    <row r="24" spans="1:12" ht="18.75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</row>
    <row r="25" spans="1:12" s="118" customFormat="1" ht="31.5">
      <c r="A25" s="157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</row>
    <row r="26" spans="1:12" s="118" customFormat="1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</row>
  </sheetData>
  <mergeCells count="5">
    <mergeCell ref="A3:C3"/>
    <mergeCell ref="E10:G13"/>
    <mergeCell ref="A12:C12"/>
    <mergeCell ref="A24:L24"/>
    <mergeCell ref="A25:L2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2013-12-23T06:54:26Z</cp:lastPrinted>
  <dcterms:created xsi:type="dcterms:W3CDTF">2013-12-20T00:25:26Z</dcterms:created>
  <dcterms:modified xsi:type="dcterms:W3CDTF">2014-01-02T00:53:39Z</dcterms:modified>
</cp:coreProperties>
</file>