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20년도 결산\법인제출용\결산서\"/>
    </mc:Choice>
  </mc:AlternateContent>
  <xr:revisionPtr revIDLastSave="0" documentId="13_ncr:1_{4EE3168E-DD03-45FD-A2C8-4605A268716A}" xr6:coauthVersionLast="46" xr6:coauthVersionMax="46" xr10:uidLastSave="{00000000-0000-0000-0000-000000000000}"/>
  <bookViews>
    <workbookView xWindow="-120" yWindow="-120" windowWidth="29040" windowHeight="15840" xr2:uid="{C5A6FA19-AE58-4A6C-92C1-34D208D5C60F}"/>
  </bookViews>
  <sheets>
    <sheet name="표지" sheetId="3" r:id="rId1"/>
    <sheet name="총괄표" sheetId="4" r:id="rId2"/>
    <sheet name="세입결산서" sheetId="1" r:id="rId3"/>
    <sheet name="세출결산서" sheetId="2" r:id="rId4"/>
  </sheets>
  <definedNames>
    <definedName name="_xlnm.Consolidate_Area" localSheetId="1">총괄표!$A$1:$E$23</definedName>
    <definedName name="_xlnm.Consolidate_Area">#REF!</definedName>
    <definedName name="_xlnm.Print_Area" localSheetId="0">표지!$A$1:$C$17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4" l="1"/>
  <c r="D22" i="4"/>
  <c r="D21" i="4"/>
  <c r="D20" i="4"/>
  <c r="D19" i="4"/>
  <c r="D18" i="4"/>
  <c r="D17" i="4"/>
  <c r="D16" i="4"/>
  <c r="D15" i="4"/>
  <c r="D9" i="4"/>
  <c r="D8" i="4"/>
  <c r="D7" i="4"/>
  <c r="D6" i="4"/>
  <c r="E9" i="4" l="1"/>
  <c r="E8" i="4"/>
  <c r="E7" i="4"/>
  <c r="E20" i="4"/>
  <c r="E19" i="4"/>
  <c r="E18" i="4"/>
  <c r="E17" i="4"/>
  <c r="E16" i="4"/>
  <c r="E23" i="4"/>
  <c r="E22" i="4"/>
  <c r="E21" i="4"/>
  <c r="D14" i="4" l="1"/>
  <c r="E14" i="4" s="1"/>
  <c r="D5" i="4"/>
  <c r="E5" i="4" s="1"/>
  <c r="E6" i="4"/>
  <c r="E15" i="4"/>
</calcChain>
</file>

<file path=xl/sharedStrings.xml><?xml version="1.0" encoding="utf-8"?>
<sst xmlns="http://schemas.openxmlformats.org/spreadsheetml/2006/main" count="291" uniqueCount="87">
  <si>
    <t>과목</t>
  </si>
  <si>
    <t>구분</t>
  </si>
  <si>
    <t>정부보조</t>
  </si>
  <si>
    <t>시설부담</t>
  </si>
  <si>
    <t>후원금</t>
  </si>
  <si>
    <t>계</t>
  </si>
  <si>
    <t>관</t>
  </si>
  <si>
    <t>항</t>
  </si>
  <si>
    <t>목</t>
  </si>
  <si>
    <t>본인부담금수입</t>
  </si>
  <si>
    <t>예산</t>
  </si>
  <si>
    <t>결산</t>
  </si>
  <si>
    <t>증감</t>
  </si>
  <si>
    <t>입소(이용)비용수입</t>
  </si>
  <si>
    <t>입소자(이용자)부담금수입</t>
  </si>
  <si>
    <t>장기요양급여수입</t>
  </si>
  <si>
    <t>가산금 수입</t>
  </si>
  <si>
    <t>요양급여수입</t>
  </si>
  <si>
    <t>전년도이월금</t>
  </si>
  <si>
    <t>전년도이월금(식재료비)</t>
  </si>
  <si>
    <t>이월금</t>
  </si>
  <si>
    <t>기타예금이자수입</t>
  </si>
  <si>
    <t>직원식재료수입</t>
  </si>
  <si>
    <t>기타잡수입</t>
  </si>
  <si>
    <t>잡수입</t>
  </si>
  <si>
    <t>총합계</t>
  </si>
  <si>
    <t>적립금 및 준비금</t>
  </si>
  <si>
    <t>운영충당적립금 및 환경개선부담금</t>
  </si>
  <si>
    <t>시설환경 개선준비금</t>
  </si>
  <si>
    <t>예비비 및 기타</t>
  </si>
  <si>
    <t>예비비</t>
  </si>
  <si>
    <t>잡지출</t>
  </si>
  <si>
    <t>전출금</t>
  </si>
  <si>
    <t>기타전출금</t>
  </si>
  <si>
    <t>사업비</t>
  </si>
  <si>
    <t>프로그램 사업비</t>
  </si>
  <si>
    <t>재산조성비</t>
  </si>
  <si>
    <t>시설비</t>
  </si>
  <si>
    <t>시설장비유지비</t>
  </si>
  <si>
    <t>자산취득비</t>
  </si>
  <si>
    <t>사무비</t>
  </si>
  <si>
    <t>운영비</t>
  </si>
  <si>
    <t>기타운영비</t>
  </si>
  <si>
    <t>임차료</t>
  </si>
  <si>
    <t>차량비</t>
  </si>
  <si>
    <t>공공요금 및 각종 세금공과금</t>
  </si>
  <si>
    <t>수용비 및 수수료</t>
  </si>
  <si>
    <t>여비</t>
  </si>
  <si>
    <t>업무추진비</t>
  </si>
  <si>
    <t>회의비</t>
  </si>
  <si>
    <t>기관운영비</t>
  </si>
  <si>
    <t>인건비</t>
  </si>
  <si>
    <t>사회보험부담금</t>
  </si>
  <si>
    <t>퇴직금 및 퇴직적립금</t>
  </si>
  <si>
    <t>각종수당</t>
  </si>
  <si>
    <t>급여</t>
  </si>
  <si>
    <t>보조금</t>
  </si>
  <si>
    <t>사회복지법인무일복지재단</t>
    <phoneticPr fontId="8" type="noConversion"/>
  </si>
  <si>
    <t>운영충당적립금및
환경개선준비금</t>
    <phoneticPr fontId="8" type="noConversion"/>
  </si>
  <si>
    <t>적립금 및 준비금
(특별회계)</t>
    <phoneticPr fontId="8" type="noConversion"/>
  </si>
  <si>
    <t>사  업   비</t>
    <phoneticPr fontId="8" type="noConversion"/>
  </si>
  <si>
    <t>시   설   비</t>
  </si>
  <si>
    <t>운   영   비</t>
  </si>
  <si>
    <t>인   건   비</t>
  </si>
  <si>
    <t>총       계</t>
  </si>
  <si>
    <t>증 감(B-A)</t>
  </si>
  <si>
    <t>세                    출</t>
  </si>
  <si>
    <t>(단위 : 원)</t>
  </si>
  <si>
    <t>이용자비용수입</t>
  </si>
  <si>
    <t>총        계</t>
  </si>
  <si>
    <t>세                  입</t>
  </si>
  <si>
    <t>2021.     02.</t>
    <phoneticPr fontId="8" type="noConversion"/>
  </si>
  <si>
    <t>결산(B)</t>
    <phoneticPr fontId="8" type="noConversion"/>
  </si>
  <si>
    <t>참좋은재가노인돌봄센터</t>
    <phoneticPr fontId="1" type="noConversion"/>
  </si>
  <si>
    <t>2020년 참좋은재가노인돌봄센터(방문요양) 세입.세출 결산총괄표</t>
    <phoneticPr fontId="8" type="noConversion"/>
  </si>
  <si>
    <t>1)세입결산서</t>
    <phoneticPr fontId="1" type="noConversion"/>
  </si>
  <si>
    <t>1)세출결산서</t>
    <phoneticPr fontId="1" type="noConversion"/>
  </si>
  <si>
    <t>■사 업 명 : 방문요양사업(전체)</t>
    <phoneticPr fontId="1" type="noConversion"/>
  </si>
  <si>
    <t>참좋은재가노인돌봄센터 방문요양 결산서</t>
    <phoneticPr fontId="8" type="noConversion"/>
  </si>
  <si>
    <t xml:space="preserve">   2020년</t>
    <phoneticPr fontId="8" type="noConversion"/>
  </si>
  <si>
    <t>예비비 및 기타</t>
    <phoneticPr fontId="1" type="noConversion"/>
  </si>
  <si>
    <t>■검색기간: 2020년 01월 ~ 2020년 12월</t>
    <phoneticPr fontId="1" type="noConversion"/>
  </si>
  <si>
    <t>2020년 예산(A)</t>
    <phoneticPr fontId="1" type="noConversion"/>
  </si>
  <si>
    <t>잡수입</t>
    <phoneticPr fontId="1" type="noConversion"/>
  </si>
  <si>
    <t>운영충당적립금</t>
    <phoneticPr fontId="1" type="noConversion"/>
  </si>
  <si>
    <t>사무비</t>
    <phoneticPr fontId="1" type="noConversion"/>
  </si>
  <si>
    <t xml:space="preserve">     ■ 세입 : 380,223,252원
     ■ 세출 : 330,103,325원
     ■ 잔액 :   50,119,927원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</si>
</sst>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2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286892"/>
      <name val="굴림체"/>
      <family val="3"/>
      <charset val="129"/>
    </font>
    <font>
      <sz val="9"/>
      <color rgb="FF000000"/>
      <name val="굴림체"/>
      <family val="3"/>
      <charset val="129"/>
    </font>
    <font>
      <b/>
      <sz val="9"/>
      <color rgb="FF286892"/>
      <name val="굴림"/>
      <family val="3"/>
      <charset val="129"/>
    </font>
    <font>
      <sz val="9"/>
      <color rgb="FF000000"/>
      <name val="굴림"/>
      <family val="3"/>
      <charset val="129"/>
    </font>
    <font>
      <sz val="11"/>
      <name val="바탕"/>
      <family val="1"/>
      <charset val="129"/>
    </font>
    <font>
      <b/>
      <sz val="2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6"/>
      <name val="돋움"/>
      <family val="3"/>
      <charset val="129"/>
    </font>
    <font>
      <b/>
      <sz val="18"/>
      <name val="돋움"/>
      <family val="3"/>
      <charset val="129"/>
    </font>
    <font>
      <b/>
      <sz val="36"/>
      <name val="돋움"/>
      <family val="3"/>
      <charset val="129"/>
    </font>
    <font>
      <b/>
      <sz val="24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b/>
      <sz val="8"/>
      <color rgb="FF000000"/>
      <name val="굴림"/>
      <family val="3"/>
      <charset val="129"/>
    </font>
    <font>
      <b/>
      <sz val="14"/>
      <color rgb="FF000000"/>
      <name val="굴림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22"/>
      <name val="돋움"/>
      <family val="3"/>
      <charset val="129"/>
    </font>
    <font>
      <b/>
      <sz val="22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16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176" fontId="5" fillId="2" borderId="3" xfId="0" applyNumberFormat="1" applyFont="1" applyFill="1" applyBorder="1" applyAlignment="1">
      <alignment horizontal="right" vertical="center" wrapText="1"/>
    </xf>
    <xf numFmtId="176" fontId="5" fillId="3" borderId="3" xfId="0" applyNumberFormat="1" applyFon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1" fillId="0" borderId="6" xfId="0" applyFont="1" applyBorder="1">
      <alignment vertical="center"/>
    </xf>
    <xf numFmtId="0" fontId="11" fillId="0" borderId="7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4" fillId="0" borderId="0" xfId="1">
      <alignment vertical="center"/>
    </xf>
    <xf numFmtId="0" fontId="15" fillId="0" borderId="0" xfId="1" applyFont="1">
      <alignment vertical="center"/>
    </xf>
    <xf numFmtId="3" fontId="5" fillId="0" borderId="8" xfId="1" applyNumberFormat="1" applyFont="1" applyBorder="1">
      <alignment vertical="center"/>
    </xf>
    <xf numFmtId="3" fontId="5" fillId="0" borderId="9" xfId="1" applyNumberFormat="1" applyFont="1" applyBorder="1">
      <alignment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3" fontId="5" fillId="0" borderId="12" xfId="1" applyNumberFormat="1" applyFont="1" applyBorder="1">
      <alignment vertical="center"/>
    </xf>
    <xf numFmtId="3" fontId="5" fillId="0" borderId="13" xfId="1" applyNumberFormat="1" applyFont="1" applyBorder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3" fontId="5" fillId="0" borderId="17" xfId="1" applyNumberFormat="1" applyFont="1" applyBorder="1">
      <alignment vertical="center"/>
    </xf>
    <xf numFmtId="0" fontId="5" fillId="0" borderId="18" xfId="1" applyFont="1" applyBorder="1" applyAlignment="1">
      <alignment horizontal="center" vertical="center"/>
    </xf>
    <xf numFmtId="3" fontId="5" fillId="0" borderId="19" xfId="1" applyNumberFormat="1" applyFont="1" applyBorder="1">
      <alignment vertical="center"/>
    </xf>
    <xf numFmtId="3" fontId="16" fillId="0" borderId="20" xfId="1" applyNumberFormat="1" applyFont="1" applyBorder="1">
      <alignment vertical="center"/>
    </xf>
    <xf numFmtId="3" fontId="16" fillId="0" borderId="21" xfId="1" applyNumberFormat="1" applyFont="1" applyBorder="1">
      <alignment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shrinkToFit="1"/>
    </xf>
    <xf numFmtId="0" fontId="16" fillId="0" borderId="25" xfId="1" applyFont="1" applyBorder="1" applyAlignment="1">
      <alignment horizontal="center" vertical="center"/>
    </xf>
    <xf numFmtId="0" fontId="16" fillId="0" borderId="2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7" fillId="0" borderId="0" xfId="1" applyFont="1" applyAlignment="1">
      <alignment horizontal="right" vertical="center"/>
    </xf>
    <xf numFmtId="0" fontId="17" fillId="0" borderId="0" xfId="1" applyFont="1">
      <alignment vertical="center"/>
    </xf>
    <xf numFmtId="3" fontId="5" fillId="0" borderId="0" xfId="1" applyNumberFormat="1" applyFont="1" applyAlignment="1">
      <alignment horizontal="right" vertical="center"/>
    </xf>
    <xf numFmtId="41" fontId="5" fillId="0" borderId="0" xfId="1" applyNumberFormat="1" applyFont="1">
      <alignment vertical="center"/>
    </xf>
    <xf numFmtId="41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3" fontId="5" fillId="0" borderId="8" xfId="1" applyNumberFormat="1" applyFont="1" applyBorder="1" applyAlignment="1">
      <alignment horizontal="right" vertical="center"/>
    </xf>
    <xf numFmtId="3" fontId="5" fillId="4" borderId="31" xfId="1" applyNumberFormat="1" applyFont="1" applyFill="1" applyBorder="1">
      <alignment vertical="center"/>
    </xf>
    <xf numFmtId="3" fontId="5" fillId="0" borderId="31" xfId="1" applyNumberFormat="1" applyFont="1" applyBorder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3" fontId="5" fillId="0" borderId="33" xfId="1" applyNumberFormat="1" applyFont="1" applyBorder="1" applyAlignment="1">
      <alignment horizontal="right" vertical="center"/>
    </xf>
    <xf numFmtId="3" fontId="5" fillId="4" borderId="34" xfId="1" applyNumberFormat="1" applyFont="1" applyFill="1" applyBorder="1">
      <alignment vertical="center"/>
    </xf>
    <xf numFmtId="3" fontId="5" fillId="0" borderId="34" xfId="1" applyNumberFormat="1" applyFont="1" applyBorder="1">
      <alignment vertical="center"/>
    </xf>
    <xf numFmtId="0" fontId="5" fillId="0" borderId="35" xfId="1" applyFont="1" applyBorder="1" applyAlignment="1">
      <alignment horizontal="center" vertical="center"/>
    </xf>
    <xf numFmtId="3" fontId="5" fillId="0" borderId="12" xfId="1" applyNumberFormat="1" applyFont="1" applyBorder="1" applyAlignment="1">
      <alignment horizontal="right" vertical="center"/>
    </xf>
    <xf numFmtId="3" fontId="5" fillId="4" borderId="36" xfId="1" applyNumberFormat="1" applyFont="1" applyFill="1" applyBorder="1">
      <alignment vertical="center"/>
    </xf>
    <xf numFmtId="3" fontId="5" fillId="0" borderId="36" xfId="1" applyNumberFormat="1" applyFont="1" applyBorder="1">
      <alignment vertical="center"/>
    </xf>
    <xf numFmtId="0" fontId="5" fillId="0" borderId="37" xfId="1" applyFont="1" applyBorder="1" applyAlignment="1">
      <alignment horizontal="center" vertical="center"/>
    </xf>
    <xf numFmtId="3" fontId="16" fillId="4" borderId="21" xfId="1" applyNumberFormat="1" applyFont="1" applyFill="1" applyBorder="1">
      <alignment vertical="center"/>
    </xf>
    <xf numFmtId="0" fontId="5" fillId="0" borderId="0" xfId="1" applyFont="1" applyAlignment="1">
      <alignment horizontal="right" vertical="center"/>
    </xf>
    <xf numFmtId="0" fontId="18" fillId="0" borderId="0" xfId="1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2" fillId="0" borderId="43" xfId="0" applyFont="1" applyBorder="1" applyAlignment="1">
      <alignment horizontal="center" vertical="center" wrapText="1"/>
    </xf>
    <xf numFmtId="176" fontId="3" fillId="2" borderId="46" xfId="0" applyNumberFormat="1" applyFont="1" applyFill="1" applyBorder="1" applyAlignment="1">
      <alignment horizontal="right" vertical="center" wrapText="1"/>
    </xf>
    <xf numFmtId="176" fontId="3" fillId="2" borderId="44" xfId="0" applyNumberFormat="1" applyFont="1" applyFill="1" applyBorder="1" applyAlignment="1">
      <alignment horizontal="right" vertical="center" wrapText="1"/>
    </xf>
    <xf numFmtId="176" fontId="3" fillId="3" borderId="44" xfId="0" applyNumberFormat="1" applyFont="1" applyFill="1" applyBorder="1" applyAlignment="1">
      <alignment horizontal="right" vertical="center" wrapText="1"/>
    </xf>
    <xf numFmtId="0" fontId="3" fillId="3" borderId="47" xfId="0" applyFont="1" applyFill="1" applyBorder="1" applyAlignment="1">
      <alignment vertical="center" wrapText="1"/>
    </xf>
    <xf numFmtId="0" fontId="3" fillId="3" borderId="48" xfId="0" applyFont="1" applyFill="1" applyBorder="1" applyAlignment="1">
      <alignment vertical="center" wrapText="1"/>
    </xf>
    <xf numFmtId="0" fontId="3" fillId="3" borderId="49" xfId="0" applyFont="1" applyFill="1" applyBorder="1" applyAlignment="1">
      <alignment vertical="center" wrapText="1"/>
    </xf>
    <xf numFmtId="0" fontId="3" fillId="3" borderId="49" xfId="0" applyFont="1" applyFill="1" applyBorder="1" applyAlignment="1">
      <alignment horizontal="center" vertical="center" wrapText="1"/>
    </xf>
    <xf numFmtId="176" fontId="3" fillId="3" borderId="49" xfId="0" applyNumberFormat="1" applyFont="1" applyFill="1" applyBorder="1" applyAlignment="1">
      <alignment horizontal="right" vertical="center" wrapText="1"/>
    </xf>
    <xf numFmtId="176" fontId="3" fillId="3" borderId="50" xfId="0" applyNumberFormat="1" applyFont="1" applyFill="1" applyBorder="1" applyAlignment="1">
      <alignment horizontal="right" vertical="center" wrapText="1"/>
    </xf>
    <xf numFmtId="0" fontId="3" fillId="3" borderId="51" xfId="0" applyFont="1" applyFill="1" applyBorder="1" applyAlignment="1">
      <alignment vertical="center" wrapText="1"/>
    </xf>
    <xf numFmtId="0" fontId="3" fillId="3" borderId="52" xfId="0" applyFont="1" applyFill="1" applyBorder="1" applyAlignment="1">
      <alignment vertical="center" wrapText="1"/>
    </xf>
    <xf numFmtId="0" fontId="3" fillId="3" borderId="52" xfId="0" applyFont="1" applyFill="1" applyBorder="1" applyAlignment="1">
      <alignment horizontal="center" vertical="center" wrapText="1"/>
    </xf>
    <xf numFmtId="176" fontId="3" fillId="3" borderId="52" xfId="0" applyNumberFormat="1" applyFont="1" applyFill="1" applyBorder="1" applyAlignment="1">
      <alignment horizontal="right" vertical="center" wrapText="1"/>
    </xf>
    <xf numFmtId="176" fontId="3" fillId="3" borderId="53" xfId="0" applyNumberFormat="1" applyFont="1" applyFill="1" applyBorder="1" applyAlignment="1">
      <alignment horizontal="right" vertical="center" wrapText="1"/>
    </xf>
    <xf numFmtId="176" fontId="4" fillId="0" borderId="46" xfId="0" applyNumberFormat="1" applyFont="1" applyBorder="1" applyAlignment="1">
      <alignment horizontal="right" vertical="center" wrapText="1"/>
    </xf>
    <xf numFmtId="176" fontId="4" fillId="0" borderId="44" xfId="0" applyNumberFormat="1" applyFont="1" applyBorder="1" applyAlignment="1">
      <alignment horizontal="right" vertical="center" wrapText="1"/>
    </xf>
    <xf numFmtId="0" fontId="4" fillId="0" borderId="49" xfId="0" applyFont="1" applyBorder="1" applyAlignment="1">
      <alignment horizontal="center" vertical="center" wrapText="1"/>
    </xf>
    <xf numFmtId="176" fontId="4" fillId="0" borderId="49" xfId="0" applyNumberFormat="1" applyFont="1" applyBorder="1" applyAlignment="1">
      <alignment horizontal="right" vertical="center" wrapText="1"/>
    </xf>
    <xf numFmtId="176" fontId="4" fillId="0" borderId="50" xfId="0" applyNumberFormat="1" applyFont="1" applyBorder="1" applyAlignment="1">
      <alignment horizontal="righ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176" fontId="5" fillId="2" borderId="46" xfId="0" applyNumberFormat="1" applyFont="1" applyFill="1" applyBorder="1" applyAlignment="1">
      <alignment horizontal="right" vertical="center" wrapText="1"/>
    </xf>
    <xf numFmtId="176" fontId="5" fillId="2" borderId="44" xfId="0" applyNumberFormat="1" applyFont="1" applyFill="1" applyBorder="1" applyAlignment="1">
      <alignment horizontal="right" vertical="center" wrapText="1"/>
    </xf>
    <xf numFmtId="176" fontId="5" fillId="3" borderId="44" xfId="0" applyNumberFormat="1" applyFont="1" applyFill="1" applyBorder="1" applyAlignment="1">
      <alignment horizontal="right" vertical="center" wrapText="1"/>
    </xf>
    <xf numFmtId="0" fontId="5" fillId="3" borderId="47" xfId="0" applyFont="1" applyFill="1" applyBorder="1" applyAlignment="1">
      <alignment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vertical="center" wrapText="1"/>
    </xf>
    <xf numFmtId="0" fontId="5" fillId="3" borderId="49" xfId="0" applyFont="1" applyFill="1" applyBorder="1" applyAlignment="1">
      <alignment horizontal="center" vertical="center" wrapText="1"/>
    </xf>
    <xf numFmtId="176" fontId="5" fillId="3" borderId="49" xfId="0" applyNumberFormat="1" applyFont="1" applyFill="1" applyBorder="1" applyAlignment="1">
      <alignment horizontal="right" vertical="center" wrapText="1"/>
    </xf>
    <xf numFmtId="176" fontId="5" fillId="3" borderId="50" xfId="0" applyNumberFormat="1" applyFont="1" applyFill="1" applyBorder="1" applyAlignment="1">
      <alignment horizontal="right" vertical="center" wrapText="1"/>
    </xf>
    <xf numFmtId="0" fontId="5" fillId="3" borderId="51" xfId="0" applyFont="1" applyFill="1" applyBorder="1" applyAlignment="1">
      <alignment vertical="center" wrapText="1"/>
    </xf>
    <xf numFmtId="0" fontId="5" fillId="3" borderId="52" xfId="0" applyFont="1" applyFill="1" applyBorder="1" applyAlignment="1">
      <alignment vertical="center" wrapText="1"/>
    </xf>
    <xf numFmtId="0" fontId="5" fillId="3" borderId="52" xfId="0" applyFont="1" applyFill="1" applyBorder="1" applyAlignment="1">
      <alignment horizontal="center" vertical="center" wrapText="1"/>
    </xf>
    <xf numFmtId="176" fontId="5" fillId="3" borderId="52" xfId="0" applyNumberFormat="1" applyFont="1" applyFill="1" applyBorder="1" applyAlignment="1">
      <alignment horizontal="right" vertical="center" wrapText="1"/>
    </xf>
    <xf numFmtId="176" fontId="5" fillId="3" borderId="53" xfId="0" applyNumberFormat="1" applyFont="1" applyFill="1" applyBorder="1" applyAlignment="1">
      <alignment horizontal="right" vertical="center" wrapText="1"/>
    </xf>
    <xf numFmtId="0" fontId="5" fillId="3" borderId="57" xfId="0" applyFont="1" applyFill="1" applyBorder="1" applyAlignment="1">
      <alignment vertical="center" wrapText="1"/>
    </xf>
    <xf numFmtId="0" fontId="5" fillId="3" borderId="58" xfId="0" applyFont="1" applyFill="1" applyBorder="1" applyAlignment="1">
      <alignment vertical="center" wrapText="1"/>
    </xf>
    <xf numFmtId="0" fontId="5" fillId="3" borderId="59" xfId="0" applyFont="1" applyFill="1" applyBorder="1" applyAlignment="1">
      <alignment vertical="center" wrapText="1"/>
    </xf>
    <xf numFmtId="0" fontId="5" fillId="3" borderId="41" xfId="0" applyFont="1" applyFill="1" applyBorder="1" applyAlignment="1">
      <alignment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top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9" fillId="0" borderId="0" xfId="1" applyFont="1" applyAlignment="1">
      <alignment horizontal="center" vertical="center"/>
    </xf>
    <xf numFmtId="0" fontId="16" fillId="0" borderId="30" xfId="1" applyFont="1" applyBorder="1" applyAlignment="1">
      <alignment horizontal="center" vertical="center"/>
    </xf>
    <xf numFmtId="0" fontId="16" fillId="0" borderId="29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3" borderId="47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5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 xr:uid="{996F4005-7AB4-4AA1-ADCF-518B7DA310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78B14-AB5C-4473-BC30-7C9BB5E70E93}">
  <dimension ref="A2:C17"/>
  <sheetViews>
    <sheetView tabSelected="1" view="pageBreakPreview" topLeftCell="A13" zoomScaleNormal="100" zoomScaleSheetLayoutView="100" workbookViewId="0">
      <selection activeCell="B6" sqref="B6"/>
    </sheetView>
  </sheetViews>
  <sheetFormatPr defaultColWidth="24.125" defaultRowHeight="16.5" x14ac:dyDescent="0.3"/>
  <cols>
    <col min="1" max="1" width="12.25" customWidth="1"/>
    <col min="2" max="2" width="54.875" customWidth="1"/>
    <col min="3" max="3" width="13.125" customWidth="1"/>
  </cols>
  <sheetData>
    <row r="2" spans="1:3" ht="83.25" customHeight="1" x14ac:dyDescent="0.3">
      <c r="B2" s="119"/>
      <c r="C2" s="119"/>
    </row>
    <row r="3" spans="1:3" ht="31.5" x14ac:dyDescent="0.3">
      <c r="A3" s="120" t="s">
        <v>79</v>
      </c>
      <c r="B3" s="120"/>
      <c r="C3" s="120"/>
    </row>
    <row r="4" spans="1:3" ht="31.5" customHeight="1" x14ac:dyDescent="0.3">
      <c r="A4" s="121" t="s">
        <v>78</v>
      </c>
      <c r="B4" s="122"/>
      <c r="C4" s="122"/>
    </row>
    <row r="5" spans="1:3" ht="57" customHeight="1" x14ac:dyDescent="0.55000000000000004">
      <c r="B5" s="20"/>
      <c r="C5" s="20"/>
    </row>
    <row r="6" spans="1:3" ht="105.75" customHeight="1" x14ac:dyDescent="0.3">
      <c r="B6" s="19" t="s">
        <v>86</v>
      </c>
      <c r="C6" s="18"/>
    </row>
    <row r="7" spans="1:3" x14ac:dyDescent="0.15">
      <c r="B7" s="123"/>
      <c r="C7" s="123"/>
    </row>
    <row r="8" spans="1:3" ht="87.75" customHeight="1" x14ac:dyDescent="0.25">
      <c r="A8" s="124" t="s">
        <v>71</v>
      </c>
      <c r="B8" s="124"/>
      <c r="C8" s="124"/>
    </row>
    <row r="9" spans="1:3" ht="57" customHeight="1" x14ac:dyDescent="0.25">
      <c r="B9" s="17"/>
      <c r="C9" s="17"/>
    </row>
    <row r="10" spans="1:3" x14ac:dyDescent="0.15">
      <c r="B10" s="123"/>
      <c r="C10" s="123"/>
    </row>
    <row r="11" spans="1:3" ht="41.25" customHeight="1" x14ac:dyDescent="0.3">
      <c r="A11" s="117" t="s">
        <v>57</v>
      </c>
      <c r="B11" s="117"/>
      <c r="C11" s="117"/>
    </row>
    <row r="12" spans="1:3" ht="27" x14ac:dyDescent="0.3">
      <c r="A12" s="118" t="s">
        <v>73</v>
      </c>
      <c r="B12" s="118"/>
      <c r="C12" s="118"/>
    </row>
    <row r="13" spans="1:3" x14ac:dyDescent="0.3">
      <c r="B13" s="16"/>
      <c r="C13" s="15"/>
    </row>
    <row r="14" spans="1:3" x14ac:dyDescent="0.3">
      <c r="B14" s="15"/>
      <c r="C14" s="15"/>
    </row>
    <row r="15" spans="1:3" x14ac:dyDescent="0.3">
      <c r="B15" s="15"/>
      <c r="C15" s="15"/>
    </row>
    <row r="16" spans="1:3" x14ac:dyDescent="0.3">
      <c r="B16" s="15"/>
      <c r="C16" s="15"/>
    </row>
    <row r="17" spans="2:3" x14ac:dyDescent="0.3">
      <c r="B17" s="15"/>
      <c r="C17" s="15"/>
    </row>
  </sheetData>
  <mergeCells count="8">
    <mergeCell ref="A11:C11"/>
    <mergeCell ref="A12:C12"/>
    <mergeCell ref="B2:C2"/>
    <mergeCell ref="A3:C3"/>
    <mergeCell ref="A4:C4"/>
    <mergeCell ref="B7:C7"/>
    <mergeCell ref="A8:C8"/>
    <mergeCell ref="B10:C10"/>
  </mergeCells>
  <phoneticPr fontId="1" type="noConversion"/>
  <pageMargins left="0.70866141732283472" right="0.70866141732283472" top="1.1811023622047245" bottom="0.74803149606299213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D53A5-7E23-4DCA-BD2D-AF58AE6C3BBE}">
  <sheetPr>
    <pageSetUpPr fitToPage="1"/>
  </sheetPr>
  <dimension ref="A1:E23"/>
  <sheetViews>
    <sheetView view="pageBreakPreview" topLeftCell="A4" zoomScaleNormal="100" zoomScaleSheetLayoutView="100" workbookViewId="0">
      <selection activeCell="G7" sqref="G7"/>
    </sheetView>
  </sheetViews>
  <sheetFormatPr defaultRowHeight="13.5" x14ac:dyDescent="0.3"/>
  <cols>
    <col min="1" max="1" width="16.75" style="22" customWidth="1"/>
    <col min="2" max="2" width="17.875" style="22" customWidth="1"/>
    <col min="3" max="5" width="15.5" style="22" customWidth="1"/>
    <col min="6" max="16384" width="9" style="21"/>
  </cols>
  <sheetData>
    <row r="1" spans="1:5" ht="39" customHeight="1" x14ac:dyDescent="0.3">
      <c r="A1" s="125" t="s">
        <v>74</v>
      </c>
      <c r="B1" s="125"/>
      <c r="C1" s="125"/>
      <c r="D1" s="125"/>
      <c r="E1" s="125"/>
    </row>
    <row r="2" spans="1:5" ht="19.5" customHeight="1" x14ac:dyDescent="0.3">
      <c r="A2" s="67"/>
      <c r="B2" s="67"/>
      <c r="C2" s="67"/>
      <c r="D2" s="67"/>
      <c r="E2" s="66" t="s">
        <v>67</v>
      </c>
    </row>
    <row r="3" spans="1:5" ht="21" customHeight="1" x14ac:dyDescent="0.3">
      <c r="A3" s="126" t="s">
        <v>70</v>
      </c>
      <c r="B3" s="127"/>
      <c r="C3" s="127"/>
      <c r="D3" s="127"/>
      <c r="E3" s="128"/>
    </row>
    <row r="4" spans="1:5" ht="21" customHeight="1" thickBot="1" x14ac:dyDescent="0.35">
      <c r="A4" s="45" t="s">
        <v>6</v>
      </c>
      <c r="B4" s="44" t="s">
        <v>7</v>
      </c>
      <c r="C4" s="43" t="s">
        <v>82</v>
      </c>
      <c r="D4" s="42" t="s">
        <v>72</v>
      </c>
      <c r="E4" s="41" t="s">
        <v>65</v>
      </c>
    </row>
    <row r="5" spans="1:5" ht="21" customHeight="1" thickTop="1" x14ac:dyDescent="0.3">
      <c r="A5" s="129" t="s">
        <v>69</v>
      </c>
      <c r="B5" s="130"/>
      <c r="C5" s="38">
        <v>388710000</v>
      </c>
      <c r="D5" s="65">
        <f>D6+D7+D8+D9</f>
        <v>380223252</v>
      </c>
      <c r="E5" s="37">
        <f>D5-C5</f>
        <v>-8486748</v>
      </c>
    </row>
    <row r="6" spans="1:5" ht="21" customHeight="1" x14ac:dyDescent="0.3">
      <c r="A6" s="64" t="s">
        <v>68</v>
      </c>
      <c r="B6" s="31" t="s">
        <v>68</v>
      </c>
      <c r="C6" s="63">
        <v>19440000</v>
      </c>
      <c r="D6" s="62">
        <f>세입결산서!H13</f>
        <v>18435190</v>
      </c>
      <c r="E6" s="61">
        <f>D6-C6</f>
        <v>-1004810</v>
      </c>
    </row>
    <row r="7" spans="1:5" ht="21" customHeight="1" x14ac:dyDescent="0.3">
      <c r="A7" s="32" t="s">
        <v>17</v>
      </c>
      <c r="B7" s="31" t="s">
        <v>17</v>
      </c>
      <c r="C7" s="63">
        <v>304271200</v>
      </c>
      <c r="D7" s="62">
        <f>세입결산서!H25</f>
        <v>300723380</v>
      </c>
      <c r="E7" s="61">
        <f>D7-C7</f>
        <v>-3547820</v>
      </c>
    </row>
    <row r="8" spans="1:5" ht="21" customHeight="1" x14ac:dyDescent="0.3">
      <c r="A8" s="60" t="s">
        <v>20</v>
      </c>
      <c r="B8" s="29" t="s">
        <v>20</v>
      </c>
      <c r="C8" s="59">
        <v>39481724</v>
      </c>
      <c r="D8" s="58">
        <f>세입결산서!H37</f>
        <v>39360441</v>
      </c>
      <c r="E8" s="57">
        <f>D8-C8</f>
        <v>-121283</v>
      </c>
    </row>
    <row r="9" spans="1:5" ht="21" customHeight="1" x14ac:dyDescent="0.3">
      <c r="A9" s="56" t="s">
        <v>24</v>
      </c>
      <c r="B9" s="55" t="s">
        <v>24</v>
      </c>
      <c r="C9" s="54">
        <v>25517076</v>
      </c>
      <c r="D9" s="53">
        <f>세입결산서!H52</f>
        <v>21704241</v>
      </c>
      <c r="E9" s="52">
        <f>D9-C9</f>
        <v>-3812835</v>
      </c>
    </row>
    <row r="10" spans="1:5" ht="21" customHeight="1" x14ac:dyDescent="0.3">
      <c r="A10" s="51"/>
      <c r="B10" s="51"/>
      <c r="C10" s="50"/>
      <c r="D10" s="49"/>
      <c r="E10" s="48"/>
    </row>
    <row r="11" spans="1:5" ht="21" customHeight="1" x14ac:dyDescent="0.3">
      <c r="A11" s="47"/>
      <c r="B11" s="47"/>
      <c r="C11" s="47"/>
      <c r="D11" s="47"/>
      <c r="E11" s="46" t="s">
        <v>67</v>
      </c>
    </row>
    <row r="12" spans="1:5" ht="21" customHeight="1" x14ac:dyDescent="0.3">
      <c r="A12" s="126" t="s">
        <v>66</v>
      </c>
      <c r="B12" s="127"/>
      <c r="C12" s="127"/>
      <c r="D12" s="127"/>
      <c r="E12" s="128"/>
    </row>
    <row r="13" spans="1:5" ht="21" customHeight="1" thickBot="1" x14ac:dyDescent="0.35">
      <c r="A13" s="45" t="s">
        <v>6</v>
      </c>
      <c r="B13" s="44" t="s">
        <v>7</v>
      </c>
      <c r="C13" s="43" t="s">
        <v>82</v>
      </c>
      <c r="D13" s="42" t="s">
        <v>72</v>
      </c>
      <c r="E13" s="41" t="s">
        <v>65</v>
      </c>
    </row>
    <row r="14" spans="1:5" ht="21" customHeight="1" thickTop="1" x14ac:dyDescent="0.3">
      <c r="A14" s="40" t="s">
        <v>64</v>
      </c>
      <c r="B14" s="39"/>
      <c r="C14" s="38">
        <v>388710000</v>
      </c>
      <c r="D14" s="38">
        <f>SUM(D15:D23)</f>
        <v>330103325</v>
      </c>
      <c r="E14" s="37">
        <f t="shared" ref="E14:E23" si="0">D14-C14</f>
        <v>-58606675</v>
      </c>
    </row>
    <row r="15" spans="1:5" ht="21" customHeight="1" x14ac:dyDescent="0.3">
      <c r="A15" s="131" t="s">
        <v>40</v>
      </c>
      <c r="B15" s="35" t="s">
        <v>63</v>
      </c>
      <c r="C15" s="34">
        <v>296503260</v>
      </c>
      <c r="D15" s="34">
        <f>세출결산서!H19</f>
        <v>272395180</v>
      </c>
      <c r="E15" s="36">
        <f t="shared" si="0"/>
        <v>-24108080</v>
      </c>
    </row>
    <row r="16" spans="1:5" ht="21" customHeight="1" x14ac:dyDescent="0.3">
      <c r="A16" s="131"/>
      <c r="B16" s="35" t="s">
        <v>48</v>
      </c>
      <c r="C16" s="34">
        <v>2600000</v>
      </c>
      <c r="D16" s="34">
        <f>세출결산서!H28</f>
        <v>752360</v>
      </c>
      <c r="E16" s="27">
        <f t="shared" si="0"/>
        <v>-1847640</v>
      </c>
    </row>
    <row r="17" spans="1:5" ht="21" customHeight="1" x14ac:dyDescent="0.3">
      <c r="A17" s="131"/>
      <c r="B17" s="35" t="s">
        <v>62</v>
      </c>
      <c r="C17" s="34">
        <v>43387000</v>
      </c>
      <c r="D17" s="34">
        <f>세출결산서!H49</f>
        <v>24670193</v>
      </c>
      <c r="E17" s="27">
        <f t="shared" si="0"/>
        <v>-18716807</v>
      </c>
    </row>
    <row r="18" spans="1:5" ht="21" customHeight="1" x14ac:dyDescent="0.3">
      <c r="A18" s="32" t="s">
        <v>36</v>
      </c>
      <c r="B18" s="31" t="s">
        <v>61</v>
      </c>
      <c r="C18" s="34">
        <v>6300000</v>
      </c>
      <c r="D18" s="34">
        <f>세출결산서!H67</f>
        <v>5384812</v>
      </c>
      <c r="E18" s="27">
        <f t="shared" si="0"/>
        <v>-915188</v>
      </c>
    </row>
    <row r="19" spans="1:5" ht="24" customHeight="1" x14ac:dyDescent="0.3">
      <c r="A19" s="32" t="s">
        <v>34</v>
      </c>
      <c r="B19" s="33" t="s">
        <v>60</v>
      </c>
      <c r="C19" s="28">
        <v>7700000</v>
      </c>
      <c r="D19" s="28">
        <f>세출결산서!H76</f>
        <v>4784680</v>
      </c>
      <c r="E19" s="27">
        <f t="shared" si="0"/>
        <v>-2915320</v>
      </c>
    </row>
    <row r="20" spans="1:5" ht="21" customHeight="1" x14ac:dyDescent="0.3">
      <c r="A20" s="32" t="s">
        <v>32</v>
      </c>
      <c r="B20" s="31" t="s">
        <v>32</v>
      </c>
      <c r="C20" s="28">
        <v>8316100</v>
      </c>
      <c r="D20" s="28">
        <f>세출결산서!H85</f>
        <v>8116100</v>
      </c>
      <c r="E20" s="27">
        <f t="shared" si="0"/>
        <v>-200000</v>
      </c>
    </row>
    <row r="21" spans="1:5" ht="21" customHeight="1" x14ac:dyDescent="0.3">
      <c r="A21" s="32" t="s">
        <v>31</v>
      </c>
      <c r="B21" s="31" t="s">
        <v>31</v>
      </c>
      <c r="C21" s="28">
        <v>1000000</v>
      </c>
      <c r="D21" s="28">
        <f>세출결산서!H94</f>
        <v>0</v>
      </c>
      <c r="E21" s="27">
        <f t="shared" si="0"/>
        <v>-1000000</v>
      </c>
    </row>
    <row r="22" spans="1:5" ht="21" customHeight="1" x14ac:dyDescent="0.3">
      <c r="A22" s="30" t="s">
        <v>80</v>
      </c>
      <c r="B22" s="29" t="s">
        <v>80</v>
      </c>
      <c r="C22" s="28">
        <v>2903640</v>
      </c>
      <c r="D22" s="28">
        <f>세출결산서!H103</f>
        <v>0</v>
      </c>
      <c r="E22" s="27">
        <f t="shared" si="0"/>
        <v>-2903640</v>
      </c>
    </row>
    <row r="23" spans="1:5" ht="27" customHeight="1" x14ac:dyDescent="0.3">
      <c r="A23" s="26" t="s">
        <v>59</v>
      </c>
      <c r="B23" s="25" t="s">
        <v>58</v>
      </c>
      <c r="C23" s="24">
        <v>20000000</v>
      </c>
      <c r="D23" s="24">
        <f>세출결산서!H115</f>
        <v>14000000</v>
      </c>
      <c r="E23" s="23">
        <f t="shared" si="0"/>
        <v>-6000000</v>
      </c>
    </row>
  </sheetData>
  <mergeCells count="5">
    <mergeCell ref="A1:E1"/>
    <mergeCell ref="A3:E3"/>
    <mergeCell ref="A5:B5"/>
    <mergeCell ref="A12:E12"/>
    <mergeCell ref="A15:A17"/>
  </mergeCells>
  <phoneticPr fontId="1" type="noConversion"/>
  <pageMargins left="0.23622047244094491" right="0.23622047244094491" top="0.74803149606299213" bottom="0.74803149606299213" header="0.31496062992125984" footer="0.31496062992125984"/>
  <pageSetup paperSize="9" firstPageNumber="2" fitToWidth="0" orientation="portrait" useFirstPageNumber="1" r:id="rId1"/>
  <headerFooter>
    <oddFooter>&amp;R&amp;"굴림,보통"&amp;9참좋은재가노인돌봄센터 (2021. 02.17)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FBB8B-7084-4C07-8BAE-0B742981AB83}">
  <dimension ref="A1:H56"/>
  <sheetViews>
    <sheetView view="pageBreakPreview" topLeftCell="A36" zoomScaleNormal="100" zoomScaleSheetLayoutView="100" workbookViewId="0">
      <selection activeCell="E62" sqref="E62"/>
    </sheetView>
  </sheetViews>
  <sheetFormatPr defaultRowHeight="16.5" x14ac:dyDescent="0.3"/>
  <cols>
    <col min="1" max="3" width="12.625" customWidth="1"/>
    <col min="4" max="4" width="7.625" customWidth="1"/>
    <col min="5" max="8" width="12.625" customWidth="1"/>
  </cols>
  <sheetData>
    <row r="1" spans="1:8" ht="26.25" x14ac:dyDescent="0.3">
      <c r="A1" s="68" t="s">
        <v>75</v>
      </c>
    </row>
    <row r="2" spans="1:8" x14ac:dyDescent="0.3">
      <c r="A2" s="69" t="s">
        <v>77</v>
      </c>
      <c r="B2" s="69"/>
    </row>
    <row r="3" spans="1:8" x14ac:dyDescent="0.3">
      <c r="A3" s="70" t="s">
        <v>81</v>
      </c>
      <c r="B3" s="70"/>
      <c r="C3" s="70"/>
    </row>
    <row r="4" spans="1:8" x14ac:dyDescent="0.3">
      <c r="A4" s="152" t="s">
        <v>0</v>
      </c>
      <c r="B4" s="153"/>
      <c r="C4" s="153"/>
      <c r="D4" s="132" t="s">
        <v>1</v>
      </c>
      <c r="E4" s="132" t="s">
        <v>2</v>
      </c>
      <c r="F4" s="132" t="s">
        <v>3</v>
      </c>
      <c r="G4" s="132" t="s">
        <v>4</v>
      </c>
      <c r="H4" s="144" t="s">
        <v>5</v>
      </c>
    </row>
    <row r="5" spans="1:8" x14ac:dyDescent="0.3">
      <c r="A5" s="75" t="s">
        <v>6</v>
      </c>
      <c r="B5" s="71" t="s">
        <v>7</v>
      </c>
      <c r="C5" s="71" t="s">
        <v>8</v>
      </c>
      <c r="D5" s="133"/>
      <c r="E5" s="133"/>
      <c r="F5" s="133"/>
      <c r="G5" s="133"/>
      <c r="H5" s="145"/>
    </row>
    <row r="6" spans="1:8" x14ac:dyDescent="0.3">
      <c r="A6" s="154"/>
      <c r="B6" s="137"/>
      <c r="C6" s="137" t="s">
        <v>9</v>
      </c>
      <c r="D6" s="1" t="s">
        <v>10</v>
      </c>
      <c r="E6" s="2">
        <v>0</v>
      </c>
      <c r="F6" s="2">
        <v>19440000</v>
      </c>
      <c r="G6" s="2">
        <v>0</v>
      </c>
      <c r="H6" s="76">
        <v>19440000</v>
      </c>
    </row>
    <row r="7" spans="1:8" x14ac:dyDescent="0.3">
      <c r="A7" s="134"/>
      <c r="B7" s="135"/>
      <c r="C7" s="135"/>
      <c r="D7" s="3" t="s">
        <v>11</v>
      </c>
      <c r="E7" s="4">
        <v>0</v>
      </c>
      <c r="F7" s="4">
        <v>18435190</v>
      </c>
      <c r="G7" s="4">
        <v>0</v>
      </c>
      <c r="H7" s="77">
        <v>18435190</v>
      </c>
    </row>
    <row r="8" spans="1:8" x14ac:dyDescent="0.3">
      <c r="A8" s="134"/>
      <c r="B8" s="135"/>
      <c r="C8" s="136"/>
      <c r="D8" s="3" t="s">
        <v>12</v>
      </c>
      <c r="E8" s="4">
        <v>0</v>
      </c>
      <c r="F8" s="4">
        <v>1004810</v>
      </c>
      <c r="G8" s="4">
        <v>0</v>
      </c>
      <c r="H8" s="77">
        <v>1004810</v>
      </c>
    </row>
    <row r="9" spans="1:8" x14ac:dyDescent="0.3">
      <c r="A9" s="138"/>
      <c r="B9" s="139" t="s">
        <v>13</v>
      </c>
      <c r="C9" s="140"/>
      <c r="D9" s="5" t="s">
        <v>10</v>
      </c>
      <c r="E9" s="6">
        <v>0</v>
      </c>
      <c r="F9" s="6">
        <v>19440000</v>
      </c>
      <c r="G9" s="6">
        <v>0</v>
      </c>
      <c r="H9" s="78">
        <v>19440000</v>
      </c>
    </row>
    <row r="10" spans="1:8" x14ac:dyDescent="0.3">
      <c r="A10" s="138"/>
      <c r="B10" s="139"/>
      <c r="C10" s="139"/>
      <c r="D10" s="5" t="s">
        <v>11</v>
      </c>
      <c r="E10" s="6">
        <v>0</v>
      </c>
      <c r="F10" s="6">
        <v>18435190</v>
      </c>
      <c r="G10" s="6">
        <v>0</v>
      </c>
      <c r="H10" s="78">
        <v>18435190</v>
      </c>
    </row>
    <row r="11" spans="1:8" x14ac:dyDescent="0.3">
      <c r="A11" s="138"/>
      <c r="B11" s="141"/>
      <c r="C11" s="141"/>
      <c r="D11" s="5" t="s">
        <v>12</v>
      </c>
      <c r="E11" s="6">
        <v>0</v>
      </c>
      <c r="F11" s="6">
        <v>1004810</v>
      </c>
      <c r="G11" s="6">
        <v>0</v>
      </c>
      <c r="H11" s="78">
        <v>1004810</v>
      </c>
    </row>
    <row r="12" spans="1:8" x14ac:dyDescent="0.3">
      <c r="A12" s="134" t="s">
        <v>14</v>
      </c>
      <c r="B12" s="137"/>
      <c r="C12" s="137"/>
      <c r="D12" s="3" t="s">
        <v>10</v>
      </c>
      <c r="E12" s="4">
        <v>0</v>
      </c>
      <c r="F12" s="4">
        <v>19440000</v>
      </c>
      <c r="G12" s="4">
        <v>0</v>
      </c>
      <c r="H12" s="77">
        <v>19440000</v>
      </c>
    </row>
    <row r="13" spans="1:8" x14ac:dyDescent="0.3">
      <c r="A13" s="134"/>
      <c r="B13" s="135"/>
      <c r="C13" s="135"/>
      <c r="D13" s="3" t="s">
        <v>11</v>
      </c>
      <c r="E13" s="4">
        <v>0</v>
      </c>
      <c r="F13" s="4">
        <v>18435190</v>
      </c>
      <c r="G13" s="4">
        <v>0</v>
      </c>
      <c r="H13" s="77">
        <v>18435190</v>
      </c>
    </row>
    <row r="14" spans="1:8" x14ac:dyDescent="0.3">
      <c r="A14" s="143"/>
      <c r="B14" s="136"/>
      <c r="C14" s="136"/>
      <c r="D14" s="3" t="s">
        <v>12</v>
      </c>
      <c r="E14" s="4">
        <v>0</v>
      </c>
      <c r="F14" s="4">
        <v>1004810</v>
      </c>
      <c r="G14" s="4">
        <v>0</v>
      </c>
      <c r="H14" s="77">
        <v>1004810</v>
      </c>
    </row>
    <row r="15" spans="1:8" x14ac:dyDescent="0.3">
      <c r="A15" s="142"/>
      <c r="B15" s="140"/>
      <c r="C15" s="140" t="s">
        <v>15</v>
      </c>
      <c r="D15" s="5" t="s">
        <v>10</v>
      </c>
      <c r="E15" s="6">
        <v>0</v>
      </c>
      <c r="F15" s="6">
        <v>272111200</v>
      </c>
      <c r="G15" s="6">
        <v>0</v>
      </c>
      <c r="H15" s="78">
        <v>272111200</v>
      </c>
    </row>
    <row r="16" spans="1:8" x14ac:dyDescent="0.3">
      <c r="A16" s="138"/>
      <c r="B16" s="139"/>
      <c r="C16" s="139"/>
      <c r="D16" s="5" t="s">
        <v>11</v>
      </c>
      <c r="E16" s="6">
        <v>0</v>
      </c>
      <c r="F16" s="6">
        <v>268955490</v>
      </c>
      <c r="G16" s="6">
        <v>0</v>
      </c>
      <c r="H16" s="78">
        <v>268955490</v>
      </c>
    </row>
    <row r="17" spans="1:8" x14ac:dyDescent="0.3">
      <c r="A17" s="138"/>
      <c r="B17" s="139"/>
      <c r="C17" s="141"/>
      <c r="D17" s="5" t="s">
        <v>12</v>
      </c>
      <c r="E17" s="6">
        <v>0</v>
      </c>
      <c r="F17" s="6">
        <v>3155710</v>
      </c>
      <c r="G17" s="6">
        <v>0</v>
      </c>
      <c r="H17" s="78">
        <v>3155710</v>
      </c>
    </row>
    <row r="18" spans="1:8" x14ac:dyDescent="0.3">
      <c r="A18" s="134"/>
      <c r="B18" s="135"/>
      <c r="C18" s="137" t="s">
        <v>16</v>
      </c>
      <c r="D18" s="3" t="s">
        <v>10</v>
      </c>
      <c r="E18" s="4">
        <v>0</v>
      </c>
      <c r="F18" s="4">
        <v>32160000</v>
      </c>
      <c r="G18" s="4">
        <v>0</v>
      </c>
      <c r="H18" s="77">
        <v>32160000</v>
      </c>
    </row>
    <row r="19" spans="1:8" x14ac:dyDescent="0.3">
      <c r="A19" s="134"/>
      <c r="B19" s="135"/>
      <c r="C19" s="135"/>
      <c r="D19" s="3" t="s">
        <v>11</v>
      </c>
      <c r="E19" s="4">
        <v>0</v>
      </c>
      <c r="F19" s="4">
        <v>31767890</v>
      </c>
      <c r="G19" s="4">
        <v>0</v>
      </c>
      <c r="H19" s="77">
        <v>31767890</v>
      </c>
    </row>
    <row r="20" spans="1:8" x14ac:dyDescent="0.3">
      <c r="A20" s="134"/>
      <c r="B20" s="135"/>
      <c r="C20" s="136"/>
      <c r="D20" s="3" t="s">
        <v>12</v>
      </c>
      <c r="E20" s="4">
        <v>0</v>
      </c>
      <c r="F20" s="4">
        <v>392110</v>
      </c>
      <c r="G20" s="4">
        <v>0</v>
      </c>
      <c r="H20" s="77">
        <v>392110</v>
      </c>
    </row>
    <row r="21" spans="1:8" x14ac:dyDescent="0.3">
      <c r="A21" s="138"/>
      <c r="B21" s="139" t="s">
        <v>17</v>
      </c>
      <c r="C21" s="140"/>
      <c r="D21" s="5" t="s">
        <v>10</v>
      </c>
      <c r="E21" s="6">
        <v>0</v>
      </c>
      <c r="F21" s="6">
        <v>304271200</v>
      </c>
      <c r="G21" s="6">
        <v>0</v>
      </c>
      <c r="H21" s="78">
        <v>304271200</v>
      </c>
    </row>
    <row r="22" spans="1:8" x14ac:dyDescent="0.3">
      <c r="A22" s="138"/>
      <c r="B22" s="139"/>
      <c r="C22" s="139"/>
      <c r="D22" s="5" t="s">
        <v>11</v>
      </c>
      <c r="E22" s="6">
        <v>0</v>
      </c>
      <c r="F22" s="6">
        <v>300723380</v>
      </c>
      <c r="G22" s="6">
        <v>0</v>
      </c>
      <c r="H22" s="78">
        <v>300723380</v>
      </c>
    </row>
    <row r="23" spans="1:8" x14ac:dyDescent="0.3">
      <c r="A23" s="138"/>
      <c r="B23" s="141"/>
      <c r="C23" s="141"/>
      <c r="D23" s="5" t="s">
        <v>12</v>
      </c>
      <c r="E23" s="6">
        <v>0</v>
      </c>
      <c r="F23" s="6">
        <v>3547820</v>
      </c>
      <c r="G23" s="6">
        <v>0</v>
      </c>
      <c r="H23" s="78">
        <v>3547820</v>
      </c>
    </row>
    <row r="24" spans="1:8" x14ac:dyDescent="0.3">
      <c r="A24" s="134" t="s">
        <v>17</v>
      </c>
      <c r="B24" s="137"/>
      <c r="C24" s="137"/>
      <c r="D24" s="3" t="s">
        <v>10</v>
      </c>
      <c r="E24" s="4">
        <v>0</v>
      </c>
      <c r="F24" s="4">
        <v>304271200</v>
      </c>
      <c r="G24" s="4">
        <v>0</v>
      </c>
      <c r="H24" s="77">
        <v>304271200</v>
      </c>
    </row>
    <row r="25" spans="1:8" x14ac:dyDescent="0.3">
      <c r="A25" s="134"/>
      <c r="B25" s="135"/>
      <c r="C25" s="135"/>
      <c r="D25" s="3" t="s">
        <v>11</v>
      </c>
      <c r="E25" s="4">
        <v>0</v>
      </c>
      <c r="F25" s="4">
        <v>300723380</v>
      </c>
      <c r="G25" s="4">
        <v>0</v>
      </c>
      <c r="H25" s="77">
        <v>300723380</v>
      </c>
    </row>
    <row r="26" spans="1:8" x14ac:dyDescent="0.3">
      <c r="A26" s="143"/>
      <c r="B26" s="136"/>
      <c r="C26" s="136"/>
      <c r="D26" s="3" t="s">
        <v>12</v>
      </c>
      <c r="E26" s="4">
        <v>0</v>
      </c>
      <c r="F26" s="4">
        <v>3547820</v>
      </c>
      <c r="G26" s="4">
        <v>0</v>
      </c>
      <c r="H26" s="77">
        <v>3547820</v>
      </c>
    </row>
    <row r="27" spans="1:8" x14ac:dyDescent="0.3">
      <c r="A27" s="142"/>
      <c r="B27" s="140"/>
      <c r="C27" s="140" t="s">
        <v>18</v>
      </c>
      <c r="D27" s="5" t="s">
        <v>10</v>
      </c>
      <c r="E27" s="6">
        <v>0</v>
      </c>
      <c r="F27" s="6">
        <v>39352714</v>
      </c>
      <c r="G27" s="6">
        <v>0</v>
      </c>
      <c r="H27" s="78">
        <v>39352714</v>
      </c>
    </row>
    <row r="28" spans="1:8" x14ac:dyDescent="0.3">
      <c r="A28" s="138"/>
      <c r="B28" s="139"/>
      <c r="C28" s="139"/>
      <c r="D28" s="5" t="s">
        <v>11</v>
      </c>
      <c r="E28" s="6">
        <v>0</v>
      </c>
      <c r="F28" s="6">
        <v>39231431</v>
      </c>
      <c r="G28" s="6">
        <v>0</v>
      </c>
      <c r="H28" s="78">
        <v>39231431</v>
      </c>
    </row>
    <row r="29" spans="1:8" x14ac:dyDescent="0.3">
      <c r="A29" s="138"/>
      <c r="B29" s="139"/>
      <c r="C29" s="141"/>
      <c r="D29" s="5" t="s">
        <v>12</v>
      </c>
      <c r="E29" s="6">
        <v>0</v>
      </c>
      <c r="F29" s="6">
        <v>121283</v>
      </c>
      <c r="G29" s="6">
        <v>0</v>
      </c>
      <c r="H29" s="78">
        <v>121283</v>
      </c>
    </row>
    <row r="30" spans="1:8" x14ac:dyDescent="0.3">
      <c r="A30" s="134"/>
      <c r="B30" s="135"/>
      <c r="C30" s="137" t="s">
        <v>19</v>
      </c>
      <c r="D30" s="3" t="s">
        <v>10</v>
      </c>
      <c r="E30" s="4">
        <v>0</v>
      </c>
      <c r="F30" s="4">
        <v>129010</v>
      </c>
      <c r="G30" s="4">
        <v>0</v>
      </c>
      <c r="H30" s="77">
        <v>129010</v>
      </c>
    </row>
    <row r="31" spans="1:8" x14ac:dyDescent="0.3">
      <c r="A31" s="134"/>
      <c r="B31" s="135"/>
      <c r="C31" s="135"/>
      <c r="D31" s="3" t="s">
        <v>11</v>
      </c>
      <c r="E31" s="4">
        <v>0</v>
      </c>
      <c r="F31" s="4">
        <v>129010</v>
      </c>
      <c r="G31" s="4">
        <v>0</v>
      </c>
      <c r="H31" s="77">
        <v>129010</v>
      </c>
    </row>
    <row r="32" spans="1:8" x14ac:dyDescent="0.3">
      <c r="A32" s="134"/>
      <c r="B32" s="135"/>
      <c r="C32" s="136"/>
      <c r="D32" s="3" t="s">
        <v>12</v>
      </c>
      <c r="E32" s="4">
        <v>0</v>
      </c>
      <c r="F32" s="4">
        <v>0</v>
      </c>
      <c r="G32" s="4">
        <v>0</v>
      </c>
      <c r="H32" s="77">
        <v>0</v>
      </c>
    </row>
    <row r="33" spans="1:8" x14ac:dyDescent="0.3">
      <c r="A33" s="138"/>
      <c r="B33" s="139" t="s">
        <v>20</v>
      </c>
      <c r="C33" s="140"/>
      <c r="D33" s="5" t="s">
        <v>10</v>
      </c>
      <c r="E33" s="6">
        <v>0</v>
      </c>
      <c r="F33" s="6">
        <v>39481724</v>
      </c>
      <c r="G33" s="6">
        <v>0</v>
      </c>
      <c r="H33" s="78">
        <v>39481724</v>
      </c>
    </row>
    <row r="34" spans="1:8" x14ac:dyDescent="0.3">
      <c r="A34" s="138"/>
      <c r="B34" s="139"/>
      <c r="C34" s="139"/>
      <c r="D34" s="5" t="s">
        <v>11</v>
      </c>
      <c r="E34" s="6">
        <v>0</v>
      </c>
      <c r="F34" s="6">
        <v>39360441</v>
      </c>
      <c r="G34" s="6">
        <v>0</v>
      </c>
      <c r="H34" s="78">
        <v>39360441</v>
      </c>
    </row>
    <row r="35" spans="1:8" x14ac:dyDescent="0.3">
      <c r="A35" s="138"/>
      <c r="B35" s="141"/>
      <c r="C35" s="141"/>
      <c r="D35" s="5" t="s">
        <v>12</v>
      </c>
      <c r="E35" s="6">
        <v>0</v>
      </c>
      <c r="F35" s="6">
        <v>121283</v>
      </c>
      <c r="G35" s="6">
        <v>0</v>
      </c>
      <c r="H35" s="78">
        <v>121283</v>
      </c>
    </row>
    <row r="36" spans="1:8" x14ac:dyDescent="0.3">
      <c r="A36" s="134" t="s">
        <v>20</v>
      </c>
      <c r="B36" s="137"/>
      <c r="C36" s="137"/>
      <c r="D36" s="3" t="s">
        <v>10</v>
      </c>
      <c r="E36" s="4">
        <v>0</v>
      </c>
      <c r="F36" s="4">
        <v>39481724</v>
      </c>
      <c r="G36" s="4">
        <v>0</v>
      </c>
      <c r="H36" s="77">
        <v>39481724</v>
      </c>
    </row>
    <row r="37" spans="1:8" x14ac:dyDescent="0.3">
      <c r="A37" s="134"/>
      <c r="B37" s="135"/>
      <c r="C37" s="135"/>
      <c r="D37" s="3" t="s">
        <v>11</v>
      </c>
      <c r="E37" s="4">
        <v>0</v>
      </c>
      <c r="F37" s="4">
        <v>39360441</v>
      </c>
      <c r="G37" s="4">
        <v>0</v>
      </c>
      <c r="H37" s="77">
        <v>39360441</v>
      </c>
    </row>
    <row r="38" spans="1:8" x14ac:dyDescent="0.3">
      <c r="A38" s="143"/>
      <c r="B38" s="136"/>
      <c r="C38" s="136"/>
      <c r="D38" s="3" t="s">
        <v>12</v>
      </c>
      <c r="E38" s="4">
        <v>0</v>
      </c>
      <c r="F38" s="4">
        <v>121283</v>
      </c>
      <c r="G38" s="4">
        <v>0</v>
      </c>
      <c r="H38" s="77">
        <v>121283</v>
      </c>
    </row>
    <row r="39" spans="1:8" x14ac:dyDescent="0.3">
      <c r="A39" s="142"/>
      <c r="B39" s="140"/>
      <c r="C39" s="140" t="s">
        <v>21</v>
      </c>
      <c r="D39" s="5" t="s">
        <v>10</v>
      </c>
      <c r="E39" s="6">
        <v>0</v>
      </c>
      <c r="F39" s="6">
        <v>17076</v>
      </c>
      <c r="G39" s="6">
        <v>0</v>
      </c>
      <c r="H39" s="78">
        <v>17076</v>
      </c>
    </row>
    <row r="40" spans="1:8" x14ac:dyDescent="0.3">
      <c r="A40" s="138"/>
      <c r="B40" s="139"/>
      <c r="C40" s="139"/>
      <c r="D40" s="5" t="s">
        <v>11</v>
      </c>
      <c r="E40" s="6">
        <v>0</v>
      </c>
      <c r="F40" s="6">
        <v>9681</v>
      </c>
      <c r="G40" s="6">
        <v>0</v>
      </c>
      <c r="H40" s="78">
        <v>9681</v>
      </c>
    </row>
    <row r="41" spans="1:8" x14ac:dyDescent="0.3">
      <c r="A41" s="138"/>
      <c r="B41" s="139"/>
      <c r="C41" s="141"/>
      <c r="D41" s="5" t="s">
        <v>12</v>
      </c>
      <c r="E41" s="6">
        <v>0</v>
      </c>
      <c r="F41" s="6">
        <v>7395</v>
      </c>
      <c r="G41" s="6">
        <v>0</v>
      </c>
      <c r="H41" s="78">
        <v>7395</v>
      </c>
    </row>
    <row r="42" spans="1:8" x14ac:dyDescent="0.3">
      <c r="A42" s="134"/>
      <c r="B42" s="135"/>
      <c r="C42" s="137" t="s">
        <v>22</v>
      </c>
      <c r="D42" s="3" t="s">
        <v>10</v>
      </c>
      <c r="E42" s="4">
        <v>0</v>
      </c>
      <c r="F42" s="4">
        <v>6000000</v>
      </c>
      <c r="G42" s="4">
        <v>0</v>
      </c>
      <c r="H42" s="77">
        <v>6000000</v>
      </c>
    </row>
    <row r="43" spans="1:8" x14ac:dyDescent="0.3">
      <c r="A43" s="134"/>
      <c r="B43" s="135"/>
      <c r="C43" s="135"/>
      <c r="D43" s="3" t="s">
        <v>11</v>
      </c>
      <c r="E43" s="4">
        <v>0</v>
      </c>
      <c r="F43" s="4">
        <v>5716000</v>
      </c>
      <c r="G43" s="4">
        <v>0</v>
      </c>
      <c r="H43" s="77">
        <v>5716000</v>
      </c>
    </row>
    <row r="44" spans="1:8" x14ac:dyDescent="0.3">
      <c r="A44" s="134"/>
      <c r="B44" s="135"/>
      <c r="C44" s="136"/>
      <c r="D44" s="3" t="s">
        <v>12</v>
      </c>
      <c r="E44" s="4">
        <v>0</v>
      </c>
      <c r="F44" s="4">
        <v>284000</v>
      </c>
      <c r="G44" s="4">
        <v>0</v>
      </c>
      <c r="H44" s="77">
        <v>284000</v>
      </c>
    </row>
    <row r="45" spans="1:8" x14ac:dyDescent="0.3">
      <c r="A45" s="138"/>
      <c r="B45" s="139"/>
      <c r="C45" s="140" t="s">
        <v>23</v>
      </c>
      <c r="D45" s="5" t="s">
        <v>10</v>
      </c>
      <c r="E45" s="6">
        <v>0</v>
      </c>
      <c r="F45" s="6">
        <v>19500000</v>
      </c>
      <c r="G45" s="6">
        <v>0</v>
      </c>
      <c r="H45" s="78">
        <v>19500000</v>
      </c>
    </row>
    <row r="46" spans="1:8" x14ac:dyDescent="0.3">
      <c r="A46" s="138"/>
      <c r="B46" s="139"/>
      <c r="C46" s="139"/>
      <c r="D46" s="5" t="s">
        <v>11</v>
      </c>
      <c r="E46" s="6">
        <v>0</v>
      </c>
      <c r="F46" s="6">
        <v>15978560</v>
      </c>
      <c r="G46" s="6">
        <v>0</v>
      </c>
      <c r="H46" s="78">
        <v>15978560</v>
      </c>
    </row>
    <row r="47" spans="1:8" x14ac:dyDescent="0.3">
      <c r="A47" s="138"/>
      <c r="B47" s="139"/>
      <c r="C47" s="141"/>
      <c r="D47" s="5" t="s">
        <v>12</v>
      </c>
      <c r="E47" s="6">
        <v>0</v>
      </c>
      <c r="F47" s="6">
        <v>3521440</v>
      </c>
      <c r="G47" s="6">
        <v>0</v>
      </c>
      <c r="H47" s="78">
        <v>3521440</v>
      </c>
    </row>
    <row r="48" spans="1:8" x14ac:dyDescent="0.3">
      <c r="A48" s="134"/>
      <c r="B48" s="135" t="s">
        <v>24</v>
      </c>
      <c r="C48" s="137"/>
      <c r="D48" s="3" t="s">
        <v>10</v>
      </c>
      <c r="E48" s="4">
        <v>0</v>
      </c>
      <c r="F48" s="4">
        <v>25517076</v>
      </c>
      <c r="G48" s="4">
        <v>0</v>
      </c>
      <c r="H48" s="77">
        <v>25517076</v>
      </c>
    </row>
    <row r="49" spans="1:8" x14ac:dyDescent="0.3">
      <c r="A49" s="134"/>
      <c r="B49" s="135"/>
      <c r="C49" s="135"/>
      <c r="D49" s="3" t="s">
        <v>11</v>
      </c>
      <c r="E49" s="4">
        <v>0</v>
      </c>
      <c r="F49" s="4">
        <v>21704241</v>
      </c>
      <c r="G49" s="4">
        <v>0</v>
      </c>
      <c r="H49" s="77">
        <v>21704241</v>
      </c>
    </row>
    <row r="50" spans="1:8" x14ac:dyDescent="0.3">
      <c r="A50" s="134"/>
      <c r="B50" s="136"/>
      <c r="C50" s="136"/>
      <c r="D50" s="3" t="s">
        <v>12</v>
      </c>
      <c r="E50" s="4">
        <v>0</v>
      </c>
      <c r="F50" s="4">
        <v>3812835</v>
      </c>
      <c r="G50" s="4">
        <v>0</v>
      </c>
      <c r="H50" s="77">
        <v>3812835</v>
      </c>
    </row>
    <row r="51" spans="1:8" x14ac:dyDescent="0.3">
      <c r="A51" s="79"/>
      <c r="B51" s="74"/>
      <c r="C51" s="74"/>
      <c r="D51" s="5" t="s">
        <v>10</v>
      </c>
      <c r="E51" s="6">
        <v>0</v>
      </c>
      <c r="F51" s="6">
        <v>25517076</v>
      </c>
      <c r="G51" s="6">
        <v>0</v>
      </c>
      <c r="H51" s="78">
        <v>25517076</v>
      </c>
    </row>
    <row r="52" spans="1:8" x14ac:dyDescent="0.3">
      <c r="A52" s="80" t="s">
        <v>83</v>
      </c>
      <c r="B52" s="81"/>
      <c r="C52" s="81"/>
      <c r="D52" s="82" t="s">
        <v>11</v>
      </c>
      <c r="E52" s="83">
        <v>0</v>
      </c>
      <c r="F52" s="83">
        <v>21704241</v>
      </c>
      <c r="G52" s="83">
        <v>0</v>
      </c>
      <c r="H52" s="84">
        <v>21704241</v>
      </c>
    </row>
    <row r="53" spans="1:8" x14ac:dyDescent="0.3">
      <c r="A53" s="85"/>
      <c r="B53" s="86"/>
      <c r="C53" s="86"/>
      <c r="D53" s="87" t="s">
        <v>12</v>
      </c>
      <c r="E53" s="88">
        <v>0</v>
      </c>
      <c r="F53" s="88">
        <v>3812835</v>
      </c>
      <c r="G53" s="88">
        <v>0</v>
      </c>
      <c r="H53" s="89">
        <v>3812835</v>
      </c>
    </row>
    <row r="54" spans="1:8" x14ac:dyDescent="0.3">
      <c r="A54" s="146" t="s">
        <v>25</v>
      </c>
      <c r="B54" s="147"/>
      <c r="C54" s="147"/>
      <c r="D54" s="7" t="s">
        <v>10</v>
      </c>
      <c r="E54" s="8">
        <v>0</v>
      </c>
      <c r="F54" s="8">
        <v>388710000</v>
      </c>
      <c r="G54" s="8">
        <v>0</v>
      </c>
      <c r="H54" s="90">
        <v>388710000</v>
      </c>
    </row>
    <row r="55" spans="1:8" x14ac:dyDescent="0.3">
      <c r="A55" s="148"/>
      <c r="B55" s="149"/>
      <c r="C55" s="149"/>
      <c r="D55" s="9" t="s">
        <v>11</v>
      </c>
      <c r="E55" s="10">
        <v>0</v>
      </c>
      <c r="F55" s="10">
        <v>380223252</v>
      </c>
      <c r="G55" s="10">
        <v>0</v>
      </c>
      <c r="H55" s="91">
        <v>380223252</v>
      </c>
    </row>
    <row r="56" spans="1:8" x14ac:dyDescent="0.3">
      <c r="A56" s="150"/>
      <c r="B56" s="151"/>
      <c r="C56" s="151"/>
      <c r="D56" s="92" t="s">
        <v>12</v>
      </c>
      <c r="E56" s="93">
        <v>0</v>
      </c>
      <c r="F56" s="93">
        <v>8486748</v>
      </c>
      <c r="G56" s="93">
        <v>0</v>
      </c>
      <c r="H56" s="94">
        <v>8486748</v>
      </c>
    </row>
  </sheetData>
  <mergeCells count="52">
    <mergeCell ref="H4:H5"/>
    <mergeCell ref="A54:C56"/>
    <mergeCell ref="F4:F5"/>
    <mergeCell ref="D4:D5"/>
    <mergeCell ref="E4:E5"/>
    <mergeCell ref="A4:C4"/>
    <mergeCell ref="A6:A8"/>
    <mergeCell ref="B6:B8"/>
    <mergeCell ref="C6:C8"/>
    <mergeCell ref="A9:A11"/>
    <mergeCell ref="B9:B11"/>
    <mergeCell ref="C9:C11"/>
    <mergeCell ref="A12:A14"/>
    <mergeCell ref="B12:B14"/>
    <mergeCell ref="C12:C1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C39:C41"/>
    <mergeCell ref="A30:A32"/>
    <mergeCell ref="B30:B32"/>
    <mergeCell ref="C30:C32"/>
    <mergeCell ref="A33:A35"/>
    <mergeCell ref="B33:B35"/>
    <mergeCell ref="C33:C35"/>
    <mergeCell ref="A36:A38"/>
    <mergeCell ref="B36:B38"/>
    <mergeCell ref="G4:G5"/>
    <mergeCell ref="A48:A50"/>
    <mergeCell ref="B48:B50"/>
    <mergeCell ref="C48:C50"/>
    <mergeCell ref="A42:A44"/>
    <mergeCell ref="B42:B44"/>
    <mergeCell ref="C42:C44"/>
    <mergeCell ref="A45:A47"/>
    <mergeCell ref="B45:B47"/>
    <mergeCell ref="C45:C47"/>
    <mergeCell ref="A27:A29"/>
    <mergeCell ref="B27:B29"/>
    <mergeCell ref="C27:C29"/>
    <mergeCell ref="C36:C38"/>
    <mergeCell ref="A39:A41"/>
    <mergeCell ref="B39:B41"/>
  </mergeCells>
  <phoneticPr fontId="1" type="noConversion"/>
  <pageMargins left="0.7" right="0.7" top="0.75" bottom="0.75" header="0.3" footer="0.3"/>
  <pageSetup paperSize="9" scale="8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216F9-090A-4D6B-8DC0-1ECEB35310D2}">
  <dimension ref="A1:H119"/>
  <sheetViews>
    <sheetView view="pageBreakPreview" topLeftCell="A99" zoomScale="115" zoomScaleNormal="100" zoomScaleSheetLayoutView="115" workbookViewId="0">
      <selection activeCell="A106" sqref="A106:H119"/>
    </sheetView>
  </sheetViews>
  <sheetFormatPr defaultRowHeight="16.5" x14ac:dyDescent="0.3"/>
  <cols>
    <col min="1" max="3" width="12.625" customWidth="1"/>
    <col min="4" max="4" width="7.625" customWidth="1"/>
    <col min="5" max="8" width="12.625" customWidth="1"/>
  </cols>
  <sheetData>
    <row r="1" spans="1:8" ht="26.25" x14ac:dyDescent="0.3">
      <c r="A1" s="68" t="s">
        <v>76</v>
      </c>
    </row>
    <row r="2" spans="1:8" x14ac:dyDescent="0.3">
      <c r="A2" s="69" t="s">
        <v>77</v>
      </c>
      <c r="B2" s="69"/>
    </row>
    <row r="3" spans="1:8" x14ac:dyDescent="0.3">
      <c r="A3" s="70" t="s">
        <v>81</v>
      </c>
      <c r="B3" s="70"/>
      <c r="C3" s="70"/>
    </row>
    <row r="4" spans="1:8" x14ac:dyDescent="0.3">
      <c r="A4" s="152" t="s">
        <v>0</v>
      </c>
      <c r="B4" s="153"/>
      <c r="C4" s="153"/>
      <c r="D4" s="132" t="s">
        <v>1</v>
      </c>
      <c r="E4" s="132" t="s">
        <v>56</v>
      </c>
      <c r="F4" s="132" t="s">
        <v>3</v>
      </c>
      <c r="G4" s="132" t="s">
        <v>4</v>
      </c>
      <c r="H4" s="144" t="s">
        <v>5</v>
      </c>
    </row>
    <row r="5" spans="1:8" x14ac:dyDescent="0.3">
      <c r="A5" s="75" t="s">
        <v>6</v>
      </c>
      <c r="B5" s="71" t="s">
        <v>7</v>
      </c>
      <c r="C5" s="71" t="s">
        <v>8</v>
      </c>
      <c r="D5" s="133"/>
      <c r="E5" s="133"/>
      <c r="F5" s="133"/>
      <c r="G5" s="133"/>
      <c r="H5" s="145"/>
    </row>
    <row r="6" spans="1:8" x14ac:dyDescent="0.3">
      <c r="A6" s="155"/>
      <c r="B6" s="157"/>
      <c r="C6" s="157" t="s">
        <v>55</v>
      </c>
      <c r="D6" s="14" t="s">
        <v>10</v>
      </c>
      <c r="E6" s="13">
        <v>0</v>
      </c>
      <c r="F6" s="13">
        <v>236500800</v>
      </c>
      <c r="G6" s="13">
        <v>0</v>
      </c>
      <c r="H6" s="98">
        <v>236500800</v>
      </c>
    </row>
    <row r="7" spans="1:8" x14ac:dyDescent="0.3">
      <c r="A7" s="156"/>
      <c r="B7" s="158"/>
      <c r="C7" s="158"/>
      <c r="D7" s="72" t="s">
        <v>11</v>
      </c>
      <c r="E7" s="11">
        <v>0</v>
      </c>
      <c r="F7" s="11">
        <v>223746220</v>
      </c>
      <c r="G7" s="11">
        <v>0</v>
      </c>
      <c r="H7" s="99">
        <v>223746220</v>
      </c>
    </row>
    <row r="8" spans="1:8" x14ac:dyDescent="0.3">
      <c r="A8" s="156"/>
      <c r="B8" s="158"/>
      <c r="C8" s="159"/>
      <c r="D8" s="72" t="s">
        <v>12</v>
      </c>
      <c r="E8" s="11">
        <v>0</v>
      </c>
      <c r="F8" s="11">
        <v>12754580</v>
      </c>
      <c r="G8" s="11">
        <v>0</v>
      </c>
      <c r="H8" s="99">
        <v>12754580</v>
      </c>
    </row>
    <row r="9" spans="1:8" x14ac:dyDescent="0.3">
      <c r="A9" s="160"/>
      <c r="B9" s="161"/>
      <c r="C9" s="162" t="s">
        <v>54</v>
      </c>
      <c r="D9" s="73" t="s">
        <v>10</v>
      </c>
      <c r="E9" s="12">
        <v>0</v>
      </c>
      <c r="F9" s="12">
        <v>16010080</v>
      </c>
      <c r="G9" s="12">
        <v>0</v>
      </c>
      <c r="H9" s="100">
        <v>16010080</v>
      </c>
    </row>
    <row r="10" spans="1:8" x14ac:dyDescent="0.3">
      <c r="A10" s="160"/>
      <c r="B10" s="161"/>
      <c r="C10" s="161"/>
      <c r="D10" s="73" t="s">
        <v>11</v>
      </c>
      <c r="E10" s="12">
        <v>0</v>
      </c>
      <c r="F10" s="12">
        <v>12660080</v>
      </c>
      <c r="G10" s="12">
        <v>0</v>
      </c>
      <c r="H10" s="100">
        <v>12660080</v>
      </c>
    </row>
    <row r="11" spans="1:8" x14ac:dyDescent="0.3">
      <c r="A11" s="160"/>
      <c r="B11" s="161"/>
      <c r="C11" s="163"/>
      <c r="D11" s="73" t="s">
        <v>12</v>
      </c>
      <c r="E11" s="12">
        <v>0</v>
      </c>
      <c r="F11" s="12">
        <v>3350000</v>
      </c>
      <c r="G11" s="12">
        <v>0</v>
      </c>
      <c r="H11" s="100">
        <v>3350000</v>
      </c>
    </row>
    <row r="12" spans="1:8" x14ac:dyDescent="0.3">
      <c r="A12" s="156"/>
      <c r="B12" s="158"/>
      <c r="C12" s="157" t="s">
        <v>53</v>
      </c>
      <c r="D12" s="72" t="s">
        <v>10</v>
      </c>
      <c r="E12" s="11">
        <v>0</v>
      </c>
      <c r="F12" s="11">
        <v>20513400</v>
      </c>
      <c r="G12" s="11">
        <v>0</v>
      </c>
      <c r="H12" s="99">
        <v>20513400</v>
      </c>
    </row>
    <row r="13" spans="1:8" x14ac:dyDescent="0.3">
      <c r="A13" s="156"/>
      <c r="B13" s="158"/>
      <c r="C13" s="158"/>
      <c r="D13" s="72" t="s">
        <v>11</v>
      </c>
      <c r="E13" s="11">
        <v>0</v>
      </c>
      <c r="F13" s="11">
        <v>18885160</v>
      </c>
      <c r="G13" s="11">
        <v>0</v>
      </c>
      <c r="H13" s="99">
        <v>18885160</v>
      </c>
    </row>
    <row r="14" spans="1:8" x14ac:dyDescent="0.3">
      <c r="A14" s="156"/>
      <c r="B14" s="158"/>
      <c r="C14" s="159"/>
      <c r="D14" s="72" t="s">
        <v>12</v>
      </c>
      <c r="E14" s="11">
        <v>0</v>
      </c>
      <c r="F14" s="11">
        <v>1628240</v>
      </c>
      <c r="G14" s="11">
        <v>0</v>
      </c>
      <c r="H14" s="99">
        <v>1628240</v>
      </c>
    </row>
    <row r="15" spans="1:8" x14ac:dyDescent="0.3">
      <c r="A15" s="160"/>
      <c r="B15" s="161"/>
      <c r="C15" s="162" t="s">
        <v>52</v>
      </c>
      <c r="D15" s="73" t="s">
        <v>10</v>
      </c>
      <c r="E15" s="12">
        <v>0</v>
      </c>
      <c r="F15" s="12">
        <v>23478980</v>
      </c>
      <c r="G15" s="12">
        <v>0</v>
      </c>
      <c r="H15" s="100">
        <v>23478980</v>
      </c>
    </row>
    <row r="16" spans="1:8" x14ac:dyDescent="0.3">
      <c r="A16" s="160"/>
      <c r="B16" s="161"/>
      <c r="C16" s="161"/>
      <c r="D16" s="73" t="s">
        <v>11</v>
      </c>
      <c r="E16" s="12">
        <v>0</v>
      </c>
      <c r="F16" s="12">
        <v>17103720</v>
      </c>
      <c r="G16" s="12">
        <v>0</v>
      </c>
      <c r="H16" s="100">
        <v>17103720</v>
      </c>
    </row>
    <row r="17" spans="1:8" x14ac:dyDescent="0.3">
      <c r="A17" s="160"/>
      <c r="B17" s="161"/>
      <c r="C17" s="163"/>
      <c r="D17" s="73" t="s">
        <v>12</v>
      </c>
      <c r="E17" s="12">
        <v>0</v>
      </c>
      <c r="F17" s="12">
        <v>6375260</v>
      </c>
      <c r="G17" s="12">
        <v>0</v>
      </c>
      <c r="H17" s="100">
        <v>6375260</v>
      </c>
    </row>
    <row r="18" spans="1:8" x14ac:dyDescent="0.3">
      <c r="A18" s="156"/>
      <c r="B18" s="158" t="s">
        <v>51</v>
      </c>
      <c r="C18" s="157"/>
      <c r="D18" s="72" t="s">
        <v>10</v>
      </c>
      <c r="E18" s="11">
        <v>0</v>
      </c>
      <c r="F18" s="11">
        <v>296503260</v>
      </c>
      <c r="G18" s="11">
        <v>0</v>
      </c>
      <c r="H18" s="99">
        <v>296503260</v>
      </c>
    </row>
    <row r="19" spans="1:8" x14ac:dyDescent="0.3">
      <c r="A19" s="156"/>
      <c r="B19" s="158"/>
      <c r="C19" s="158"/>
      <c r="D19" s="72" t="s">
        <v>11</v>
      </c>
      <c r="E19" s="11">
        <v>0</v>
      </c>
      <c r="F19" s="11">
        <v>272395180</v>
      </c>
      <c r="G19" s="11">
        <v>0</v>
      </c>
      <c r="H19" s="99">
        <v>272395180</v>
      </c>
    </row>
    <row r="20" spans="1:8" x14ac:dyDescent="0.3">
      <c r="A20" s="156"/>
      <c r="B20" s="159"/>
      <c r="C20" s="159"/>
      <c r="D20" s="72" t="s">
        <v>12</v>
      </c>
      <c r="E20" s="11">
        <v>0</v>
      </c>
      <c r="F20" s="11">
        <v>24108080</v>
      </c>
      <c r="G20" s="11">
        <v>0</v>
      </c>
      <c r="H20" s="99">
        <v>24108080</v>
      </c>
    </row>
    <row r="21" spans="1:8" x14ac:dyDescent="0.3">
      <c r="A21" s="160"/>
      <c r="B21" s="162"/>
      <c r="C21" s="162" t="s">
        <v>50</v>
      </c>
      <c r="D21" s="73" t="s">
        <v>10</v>
      </c>
      <c r="E21" s="12">
        <v>0</v>
      </c>
      <c r="F21" s="12">
        <v>1800000</v>
      </c>
      <c r="G21" s="12">
        <v>0</v>
      </c>
      <c r="H21" s="100">
        <v>1800000</v>
      </c>
    </row>
    <row r="22" spans="1:8" x14ac:dyDescent="0.3">
      <c r="A22" s="160"/>
      <c r="B22" s="161"/>
      <c r="C22" s="161"/>
      <c r="D22" s="73" t="s">
        <v>11</v>
      </c>
      <c r="E22" s="12">
        <v>0</v>
      </c>
      <c r="F22" s="12">
        <v>254000</v>
      </c>
      <c r="G22" s="12">
        <v>0</v>
      </c>
      <c r="H22" s="100">
        <v>254000</v>
      </c>
    </row>
    <row r="23" spans="1:8" x14ac:dyDescent="0.3">
      <c r="A23" s="160"/>
      <c r="B23" s="161"/>
      <c r="C23" s="163"/>
      <c r="D23" s="73" t="s">
        <v>12</v>
      </c>
      <c r="E23" s="12">
        <v>0</v>
      </c>
      <c r="F23" s="12">
        <v>1546000</v>
      </c>
      <c r="G23" s="12">
        <v>0</v>
      </c>
      <c r="H23" s="100">
        <v>1546000</v>
      </c>
    </row>
    <row r="24" spans="1:8" x14ac:dyDescent="0.3">
      <c r="A24" s="156"/>
      <c r="B24" s="158"/>
      <c r="C24" s="157" t="s">
        <v>49</v>
      </c>
      <c r="D24" s="72" t="s">
        <v>10</v>
      </c>
      <c r="E24" s="11">
        <v>0</v>
      </c>
      <c r="F24" s="11">
        <v>800000</v>
      </c>
      <c r="G24" s="11">
        <v>0</v>
      </c>
      <c r="H24" s="99">
        <v>800000</v>
      </c>
    </row>
    <row r="25" spans="1:8" x14ac:dyDescent="0.3">
      <c r="A25" s="156"/>
      <c r="B25" s="158"/>
      <c r="C25" s="158"/>
      <c r="D25" s="72" t="s">
        <v>11</v>
      </c>
      <c r="E25" s="11">
        <v>0</v>
      </c>
      <c r="F25" s="11">
        <v>498360</v>
      </c>
      <c r="G25" s="11">
        <v>0</v>
      </c>
      <c r="H25" s="99">
        <v>498360</v>
      </c>
    </row>
    <row r="26" spans="1:8" x14ac:dyDescent="0.3">
      <c r="A26" s="156"/>
      <c r="B26" s="158"/>
      <c r="C26" s="159"/>
      <c r="D26" s="72" t="s">
        <v>12</v>
      </c>
      <c r="E26" s="11">
        <v>0</v>
      </c>
      <c r="F26" s="11">
        <v>301640</v>
      </c>
      <c r="G26" s="11">
        <v>0</v>
      </c>
      <c r="H26" s="99">
        <v>301640</v>
      </c>
    </row>
    <row r="27" spans="1:8" x14ac:dyDescent="0.3">
      <c r="A27" s="160"/>
      <c r="B27" s="161" t="s">
        <v>48</v>
      </c>
      <c r="C27" s="162"/>
      <c r="D27" s="73" t="s">
        <v>10</v>
      </c>
      <c r="E27" s="12">
        <v>0</v>
      </c>
      <c r="F27" s="12">
        <v>2600000</v>
      </c>
      <c r="G27" s="12">
        <v>0</v>
      </c>
      <c r="H27" s="100">
        <v>2600000</v>
      </c>
    </row>
    <row r="28" spans="1:8" x14ac:dyDescent="0.3">
      <c r="A28" s="160"/>
      <c r="B28" s="161"/>
      <c r="C28" s="161"/>
      <c r="D28" s="73" t="s">
        <v>11</v>
      </c>
      <c r="E28" s="12">
        <v>0</v>
      </c>
      <c r="F28" s="12">
        <v>752360</v>
      </c>
      <c r="G28" s="12">
        <v>0</v>
      </c>
      <c r="H28" s="100">
        <v>752360</v>
      </c>
    </row>
    <row r="29" spans="1:8" x14ac:dyDescent="0.3">
      <c r="A29" s="160"/>
      <c r="B29" s="163"/>
      <c r="C29" s="163"/>
      <c r="D29" s="73" t="s">
        <v>12</v>
      </c>
      <c r="E29" s="12">
        <v>0</v>
      </c>
      <c r="F29" s="12">
        <v>1847640</v>
      </c>
      <c r="G29" s="12">
        <v>0</v>
      </c>
      <c r="H29" s="100">
        <v>1847640</v>
      </c>
    </row>
    <row r="30" spans="1:8" x14ac:dyDescent="0.3">
      <c r="A30" s="156"/>
      <c r="B30" s="157"/>
      <c r="C30" s="157" t="s">
        <v>47</v>
      </c>
      <c r="D30" s="72" t="s">
        <v>10</v>
      </c>
      <c r="E30" s="11">
        <v>0</v>
      </c>
      <c r="F30" s="11">
        <v>800000</v>
      </c>
      <c r="G30" s="11">
        <v>0</v>
      </c>
      <c r="H30" s="99">
        <v>800000</v>
      </c>
    </row>
    <row r="31" spans="1:8" x14ac:dyDescent="0.3">
      <c r="A31" s="156"/>
      <c r="B31" s="158"/>
      <c r="C31" s="158"/>
      <c r="D31" s="72" t="s">
        <v>11</v>
      </c>
      <c r="E31" s="11">
        <v>0</v>
      </c>
      <c r="F31" s="11">
        <v>0</v>
      </c>
      <c r="G31" s="11">
        <v>0</v>
      </c>
      <c r="H31" s="99">
        <v>0</v>
      </c>
    </row>
    <row r="32" spans="1:8" x14ac:dyDescent="0.3">
      <c r="A32" s="156"/>
      <c r="B32" s="158"/>
      <c r="C32" s="159"/>
      <c r="D32" s="72" t="s">
        <v>12</v>
      </c>
      <c r="E32" s="11">
        <v>0</v>
      </c>
      <c r="F32" s="11">
        <v>800000</v>
      </c>
      <c r="G32" s="11">
        <v>0</v>
      </c>
      <c r="H32" s="99">
        <v>800000</v>
      </c>
    </row>
    <row r="33" spans="1:8" x14ac:dyDescent="0.3">
      <c r="A33" s="160"/>
      <c r="B33" s="161"/>
      <c r="C33" s="162" t="s">
        <v>46</v>
      </c>
      <c r="D33" s="73" t="s">
        <v>10</v>
      </c>
      <c r="E33" s="12">
        <v>0</v>
      </c>
      <c r="F33" s="12">
        <v>12600000</v>
      </c>
      <c r="G33" s="12">
        <v>0</v>
      </c>
      <c r="H33" s="100">
        <v>12600000</v>
      </c>
    </row>
    <row r="34" spans="1:8" x14ac:dyDescent="0.3">
      <c r="A34" s="160"/>
      <c r="B34" s="161"/>
      <c r="C34" s="161"/>
      <c r="D34" s="73" t="s">
        <v>11</v>
      </c>
      <c r="E34" s="12">
        <v>0</v>
      </c>
      <c r="F34" s="12">
        <v>8636130</v>
      </c>
      <c r="G34" s="12">
        <v>0</v>
      </c>
      <c r="H34" s="100">
        <v>8636130</v>
      </c>
    </row>
    <row r="35" spans="1:8" x14ac:dyDescent="0.3">
      <c r="A35" s="160"/>
      <c r="B35" s="161"/>
      <c r="C35" s="163"/>
      <c r="D35" s="73" t="s">
        <v>12</v>
      </c>
      <c r="E35" s="12">
        <v>0</v>
      </c>
      <c r="F35" s="12">
        <v>3963870</v>
      </c>
      <c r="G35" s="12">
        <v>0</v>
      </c>
      <c r="H35" s="100">
        <v>3963870</v>
      </c>
    </row>
    <row r="36" spans="1:8" x14ac:dyDescent="0.3">
      <c r="A36" s="156"/>
      <c r="B36" s="158"/>
      <c r="C36" s="157" t="s">
        <v>45</v>
      </c>
      <c r="D36" s="72" t="s">
        <v>10</v>
      </c>
      <c r="E36" s="11">
        <v>0</v>
      </c>
      <c r="F36" s="11">
        <v>8470000</v>
      </c>
      <c r="G36" s="11">
        <v>0</v>
      </c>
      <c r="H36" s="99">
        <v>8470000</v>
      </c>
    </row>
    <row r="37" spans="1:8" x14ac:dyDescent="0.3">
      <c r="A37" s="156"/>
      <c r="B37" s="158"/>
      <c r="C37" s="158"/>
      <c r="D37" s="72" t="s">
        <v>11</v>
      </c>
      <c r="E37" s="11">
        <v>0</v>
      </c>
      <c r="F37" s="11">
        <v>3609666</v>
      </c>
      <c r="G37" s="11">
        <v>0</v>
      </c>
      <c r="H37" s="99">
        <v>3609666</v>
      </c>
    </row>
    <row r="38" spans="1:8" x14ac:dyDescent="0.3">
      <c r="A38" s="156"/>
      <c r="B38" s="158"/>
      <c r="C38" s="159"/>
      <c r="D38" s="72" t="s">
        <v>12</v>
      </c>
      <c r="E38" s="11">
        <v>0</v>
      </c>
      <c r="F38" s="11">
        <v>4860334</v>
      </c>
      <c r="G38" s="11">
        <v>0</v>
      </c>
      <c r="H38" s="99">
        <v>4860334</v>
      </c>
    </row>
    <row r="39" spans="1:8" x14ac:dyDescent="0.3">
      <c r="A39" s="160"/>
      <c r="B39" s="161"/>
      <c r="C39" s="162" t="s">
        <v>44</v>
      </c>
      <c r="D39" s="73" t="s">
        <v>10</v>
      </c>
      <c r="E39" s="12">
        <v>0</v>
      </c>
      <c r="F39" s="12">
        <v>2080000</v>
      </c>
      <c r="G39" s="12">
        <v>0</v>
      </c>
      <c r="H39" s="100">
        <v>2080000</v>
      </c>
    </row>
    <row r="40" spans="1:8" x14ac:dyDescent="0.3">
      <c r="A40" s="160"/>
      <c r="B40" s="161"/>
      <c r="C40" s="161"/>
      <c r="D40" s="73" t="s">
        <v>11</v>
      </c>
      <c r="E40" s="12">
        <v>0</v>
      </c>
      <c r="F40" s="12">
        <v>685000</v>
      </c>
      <c r="G40" s="12">
        <v>0</v>
      </c>
      <c r="H40" s="100">
        <v>685000</v>
      </c>
    </row>
    <row r="41" spans="1:8" x14ac:dyDescent="0.3">
      <c r="A41" s="160"/>
      <c r="B41" s="161"/>
      <c r="C41" s="163"/>
      <c r="D41" s="73" t="s">
        <v>12</v>
      </c>
      <c r="E41" s="12">
        <v>0</v>
      </c>
      <c r="F41" s="12">
        <v>1395000</v>
      </c>
      <c r="G41" s="12">
        <v>0</v>
      </c>
      <c r="H41" s="100">
        <v>1395000</v>
      </c>
    </row>
    <row r="42" spans="1:8" x14ac:dyDescent="0.3">
      <c r="A42" s="156"/>
      <c r="B42" s="158"/>
      <c r="C42" s="157" t="s">
        <v>43</v>
      </c>
      <c r="D42" s="72" t="s">
        <v>10</v>
      </c>
      <c r="E42" s="11">
        <v>0</v>
      </c>
      <c r="F42" s="11">
        <v>5400000</v>
      </c>
      <c r="G42" s="11">
        <v>0</v>
      </c>
      <c r="H42" s="99">
        <v>5400000</v>
      </c>
    </row>
    <row r="43" spans="1:8" x14ac:dyDescent="0.3">
      <c r="A43" s="156"/>
      <c r="B43" s="158"/>
      <c r="C43" s="158"/>
      <c r="D43" s="72" t="s">
        <v>11</v>
      </c>
      <c r="E43" s="11">
        <v>0</v>
      </c>
      <c r="F43" s="11">
        <v>4556450</v>
      </c>
      <c r="G43" s="11">
        <v>0</v>
      </c>
      <c r="H43" s="99">
        <v>4556450</v>
      </c>
    </row>
    <row r="44" spans="1:8" x14ac:dyDescent="0.3">
      <c r="A44" s="156"/>
      <c r="B44" s="158"/>
      <c r="C44" s="159"/>
      <c r="D44" s="72" t="s">
        <v>12</v>
      </c>
      <c r="E44" s="11">
        <v>0</v>
      </c>
      <c r="F44" s="11">
        <v>843550</v>
      </c>
      <c r="G44" s="11">
        <v>0</v>
      </c>
      <c r="H44" s="99">
        <v>843550</v>
      </c>
    </row>
    <row r="45" spans="1:8" x14ac:dyDescent="0.3">
      <c r="A45" s="160"/>
      <c r="B45" s="161"/>
      <c r="C45" s="162" t="s">
        <v>42</v>
      </c>
      <c r="D45" s="73" t="s">
        <v>10</v>
      </c>
      <c r="E45" s="12">
        <v>0</v>
      </c>
      <c r="F45" s="12">
        <v>14037000</v>
      </c>
      <c r="G45" s="12">
        <v>0</v>
      </c>
      <c r="H45" s="100">
        <v>14037000</v>
      </c>
    </row>
    <row r="46" spans="1:8" x14ac:dyDescent="0.3">
      <c r="A46" s="160"/>
      <c r="B46" s="161"/>
      <c r="C46" s="161"/>
      <c r="D46" s="73" t="s">
        <v>11</v>
      </c>
      <c r="E46" s="12">
        <v>0</v>
      </c>
      <c r="F46" s="12">
        <v>7182947</v>
      </c>
      <c r="G46" s="12">
        <v>0</v>
      </c>
      <c r="H46" s="100">
        <v>7182947</v>
      </c>
    </row>
    <row r="47" spans="1:8" x14ac:dyDescent="0.3">
      <c r="A47" s="160"/>
      <c r="B47" s="161"/>
      <c r="C47" s="163"/>
      <c r="D47" s="73" t="s">
        <v>12</v>
      </c>
      <c r="E47" s="12">
        <v>0</v>
      </c>
      <c r="F47" s="12">
        <v>6854053</v>
      </c>
      <c r="G47" s="12">
        <v>0</v>
      </c>
      <c r="H47" s="100">
        <v>6854053</v>
      </c>
    </row>
    <row r="48" spans="1:8" x14ac:dyDescent="0.3">
      <c r="A48" s="156"/>
      <c r="B48" s="158" t="s">
        <v>41</v>
      </c>
      <c r="C48" s="157"/>
      <c r="D48" s="72" t="s">
        <v>10</v>
      </c>
      <c r="E48" s="11">
        <v>0</v>
      </c>
      <c r="F48" s="11">
        <v>43387000</v>
      </c>
      <c r="G48" s="11">
        <v>0</v>
      </c>
      <c r="H48" s="99">
        <v>43387000</v>
      </c>
    </row>
    <row r="49" spans="1:8" x14ac:dyDescent="0.3">
      <c r="A49" s="156"/>
      <c r="B49" s="158"/>
      <c r="C49" s="158"/>
      <c r="D49" s="72" t="s">
        <v>11</v>
      </c>
      <c r="E49" s="11">
        <v>0</v>
      </c>
      <c r="F49" s="11">
        <v>24670193</v>
      </c>
      <c r="G49" s="11">
        <v>0</v>
      </c>
      <c r="H49" s="99">
        <v>24670193</v>
      </c>
    </row>
    <row r="50" spans="1:8" x14ac:dyDescent="0.3">
      <c r="A50" s="156"/>
      <c r="B50" s="159"/>
      <c r="C50" s="159"/>
      <c r="D50" s="72" t="s">
        <v>12</v>
      </c>
      <c r="E50" s="11">
        <v>0</v>
      </c>
      <c r="F50" s="11">
        <v>18716807</v>
      </c>
      <c r="G50" s="11">
        <v>0</v>
      </c>
      <c r="H50" s="99">
        <v>18716807</v>
      </c>
    </row>
    <row r="51" spans="1:8" x14ac:dyDescent="0.3">
      <c r="A51" s="101"/>
      <c r="B51" s="95"/>
      <c r="C51" s="95"/>
      <c r="D51" s="73" t="s">
        <v>10</v>
      </c>
      <c r="E51" s="12">
        <v>0</v>
      </c>
      <c r="F51" s="12">
        <v>342490260</v>
      </c>
      <c r="G51" s="12">
        <v>0</v>
      </c>
      <c r="H51" s="100">
        <v>342490260</v>
      </c>
    </row>
    <row r="52" spans="1:8" x14ac:dyDescent="0.3">
      <c r="A52" s="102" t="s">
        <v>85</v>
      </c>
      <c r="B52" s="103"/>
      <c r="C52" s="103"/>
      <c r="D52" s="104" t="s">
        <v>11</v>
      </c>
      <c r="E52" s="105">
        <v>0</v>
      </c>
      <c r="F52" s="105">
        <v>297817733</v>
      </c>
      <c r="G52" s="105">
        <v>0</v>
      </c>
      <c r="H52" s="106">
        <v>297817733</v>
      </c>
    </row>
    <row r="53" spans="1:8" x14ac:dyDescent="0.3">
      <c r="A53" s="107"/>
      <c r="B53" s="108"/>
      <c r="C53" s="108"/>
      <c r="D53" s="109" t="s">
        <v>12</v>
      </c>
      <c r="E53" s="110">
        <v>0</v>
      </c>
      <c r="F53" s="110">
        <v>44672527</v>
      </c>
      <c r="G53" s="110">
        <v>0</v>
      </c>
      <c r="H53" s="111">
        <v>44672527</v>
      </c>
    </row>
    <row r="54" spans="1:8" x14ac:dyDescent="0.3">
      <c r="A54" s="155"/>
      <c r="B54" s="157"/>
      <c r="C54" s="157" t="s">
        <v>37</v>
      </c>
      <c r="D54" s="72" t="s">
        <v>10</v>
      </c>
      <c r="E54" s="11">
        <v>0</v>
      </c>
      <c r="F54" s="11">
        <v>300000</v>
      </c>
      <c r="G54" s="11">
        <v>0</v>
      </c>
      <c r="H54" s="99">
        <v>300000</v>
      </c>
    </row>
    <row r="55" spans="1:8" x14ac:dyDescent="0.3">
      <c r="A55" s="156"/>
      <c r="B55" s="158"/>
      <c r="C55" s="158"/>
      <c r="D55" s="72" t="s">
        <v>11</v>
      </c>
      <c r="E55" s="11">
        <v>0</v>
      </c>
      <c r="F55" s="11">
        <v>0</v>
      </c>
      <c r="G55" s="11">
        <v>0</v>
      </c>
      <c r="H55" s="99">
        <v>0</v>
      </c>
    </row>
    <row r="56" spans="1:8" x14ac:dyDescent="0.3">
      <c r="A56" s="156"/>
      <c r="B56" s="158"/>
      <c r="C56" s="159"/>
      <c r="D56" s="72" t="s">
        <v>12</v>
      </c>
      <c r="E56" s="11">
        <v>0</v>
      </c>
      <c r="F56" s="11">
        <v>300000</v>
      </c>
      <c r="G56" s="11">
        <v>0</v>
      </c>
      <c r="H56" s="99">
        <v>300000</v>
      </c>
    </row>
    <row r="57" spans="1:8" x14ac:dyDescent="0.3">
      <c r="A57" s="160"/>
      <c r="B57" s="161"/>
      <c r="C57" s="162" t="s">
        <v>39</v>
      </c>
      <c r="D57" s="73" t="s">
        <v>10</v>
      </c>
      <c r="E57" s="12">
        <v>0</v>
      </c>
      <c r="F57" s="12">
        <v>6000000</v>
      </c>
      <c r="G57" s="12">
        <v>0</v>
      </c>
      <c r="H57" s="100">
        <v>6000000</v>
      </c>
    </row>
    <row r="58" spans="1:8" x14ac:dyDescent="0.3">
      <c r="A58" s="160"/>
      <c r="B58" s="161"/>
      <c r="C58" s="161"/>
      <c r="D58" s="73" t="s">
        <v>11</v>
      </c>
      <c r="E58" s="12">
        <v>0</v>
      </c>
      <c r="F58" s="12">
        <v>5384812</v>
      </c>
      <c r="G58" s="12">
        <v>0</v>
      </c>
      <c r="H58" s="100">
        <v>5384812</v>
      </c>
    </row>
    <row r="59" spans="1:8" x14ac:dyDescent="0.3">
      <c r="A59" s="160"/>
      <c r="B59" s="161"/>
      <c r="C59" s="163"/>
      <c r="D59" s="73" t="s">
        <v>12</v>
      </c>
      <c r="E59" s="12">
        <v>0</v>
      </c>
      <c r="F59" s="12">
        <v>615188</v>
      </c>
      <c r="G59" s="12">
        <v>0</v>
      </c>
      <c r="H59" s="100">
        <v>615188</v>
      </c>
    </row>
    <row r="60" spans="1:8" x14ac:dyDescent="0.3">
      <c r="A60" s="156"/>
      <c r="B60" s="158"/>
      <c r="C60" s="157" t="s">
        <v>38</v>
      </c>
      <c r="D60" s="72" t="s">
        <v>10</v>
      </c>
      <c r="E60" s="11">
        <v>0</v>
      </c>
      <c r="F60" s="11">
        <v>0</v>
      </c>
      <c r="G60" s="11">
        <v>0</v>
      </c>
      <c r="H60" s="99">
        <v>0</v>
      </c>
    </row>
    <row r="61" spans="1:8" x14ac:dyDescent="0.3">
      <c r="A61" s="156"/>
      <c r="B61" s="158"/>
      <c r="C61" s="158"/>
      <c r="D61" s="72" t="s">
        <v>11</v>
      </c>
      <c r="E61" s="11">
        <v>0</v>
      </c>
      <c r="F61" s="11">
        <v>0</v>
      </c>
      <c r="G61" s="11">
        <v>0</v>
      </c>
      <c r="H61" s="99">
        <v>0</v>
      </c>
    </row>
    <row r="62" spans="1:8" x14ac:dyDescent="0.3">
      <c r="A62" s="156"/>
      <c r="B62" s="158"/>
      <c r="C62" s="159"/>
      <c r="D62" s="72" t="s">
        <v>12</v>
      </c>
      <c r="E62" s="11">
        <v>0</v>
      </c>
      <c r="F62" s="11">
        <v>0</v>
      </c>
      <c r="G62" s="11">
        <v>0</v>
      </c>
      <c r="H62" s="99">
        <v>0</v>
      </c>
    </row>
    <row r="63" spans="1:8" x14ac:dyDescent="0.3">
      <c r="A63" s="160"/>
      <c r="B63" s="161" t="s">
        <v>37</v>
      </c>
      <c r="C63" s="162"/>
      <c r="D63" s="73" t="s">
        <v>10</v>
      </c>
      <c r="E63" s="12">
        <v>0</v>
      </c>
      <c r="F63" s="12">
        <v>6300000</v>
      </c>
      <c r="G63" s="12">
        <v>0</v>
      </c>
      <c r="H63" s="100">
        <v>6300000</v>
      </c>
    </row>
    <row r="64" spans="1:8" x14ac:dyDescent="0.3">
      <c r="A64" s="160"/>
      <c r="B64" s="161"/>
      <c r="C64" s="161"/>
      <c r="D64" s="73" t="s">
        <v>11</v>
      </c>
      <c r="E64" s="12">
        <v>0</v>
      </c>
      <c r="F64" s="12">
        <v>5384812</v>
      </c>
      <c r="G64" s="12">
        <v>0</v>
      </c>
      <c r="H64" s="100">
        <v>5384812</v>
      </c>
    </row>
    <row r="65" spans="1:8" x14ac:dyDescent="0.3">
      <c r="A65" s="160"/>
      <c r="B65" s="163"/>
      <c r="C65" s="163"/>
      <c r="D65" s="73" t="s">
        <v>12</v>
      </c>
      <c r="E65" s="12">
        <v>0</v>
      </c>
      <c r="F65" s="12">
        <v>915188</v>
      </c>
      <c r="G65" s="12">
        <v>0</v>
      </c>
      <c r="H65" s="100">
        <v>915188</v>
      </c>
    </row>
    <row r="66" spans="1:8" x14ac:dyDescent="0.3">
      <c r="A66" s="156" t="s">
        <v>36</v>
      </c>
      <c r="B66" s="157"/>
      <c r="C66" s="157"/>
      <c r="D66" s="72" t="s">
        <v>10</v>
      </c>
      <c r="E66" s="11">
        <v>0</v>
      </c>
      <c r="F66" s="11">
        <v>6300000</v>
      </c>
      <c r="G66" s="11">
        <v>0</v>
      </c>
      <c r="H66" s="99">
        <v>6300000</v>
      </c>
    </row>
    <row r="67" spans="1:8" x14ac:dyDescent="0.3">
      <c r="A67" s="156"/>
      <c r="B67" s="158"/>
      <c r="C67" s="158"/>
      <c r="D67" s="72" t="s">
        <v>11</v>
      </c>
      <c r="E67" s="11">
        <v>0</v>
      </c>
      <c r="F67" s="11">
        <v>5384812</v>
      </c>
      <c r="G67" s="11">
        <v>0</v>
      </c>
      <c r="H67" s="99">
        <v>5384812</v>
      </c>
    </row>
    <row r="68" spans="1:8" x14ac:dyDescent="0.3">
      <c r="A68" s="164"/>
      <c r="B68" s="159"/>
      <c r="C68" s="159"/>
      <c r="D68" s="72" t="s">
        <v>12</v>
      </c>
      <c r="E68" s="11">
        <v>0</v>
      </c>
      <c r="F68" s="11">
        <v>915188</v>
      </c>
      <c r="G68" s="11">
        <v>0</v>
      </c>
      <c r="H68" s="99">
        <v>915188</v>
      </c>
    </row>
    <row r="69" spans="1:8" x14ac:dyDescent="0.3">
      <c r="A69" s="165"/>
      <c r="B69" s="162"/>
      <c r="C69" s="162" t="s">
        <v>35</v>
      </c>
      <c r="D69" s="73" t="s">
        <v>10</v>
      </c>
      <c r="E69" s="12">
        <v>0</v>
      </c>
      <c r="F69" s="12">
        <v>7700000</v>
      </c>
      <c r="G69" s="12">
        <v>0</v>
      </c>
      <c r="H69" s="100">
        <v>7700000</v>
      </c>
    </row>
    <row r="70" spans="1:8" x14ac:dyDescent="0.3">
      <c r="A70" s="160"/>
      <c r="B70" s="161"/>
      <c r="C70" s="161"/>
      <c r="D70" s="73" t="s">
        <v>11</v>
      </c>
      <c r="E70" s="12">
        <v>0</v>
      </c>
      <c r="F70" s="12">
        <v>4784680</v>
      </c>
      <c r="G70" s="12">
        <v>0</v>
      </c>
      <c r="H70" s="100">
        <v>4784680</v>
      </c>
    </row>
    <row r="71" spans="1:8" x14ac:dyDescent="0.3">
      <c r="A71" s="160"/>
      <c r="B71" s="161"/>
      <c r="C71" s="163"/>
      <c r="D71" s="73" t="s">
        <v>12</v>
      </c>
      <c r="E71" s="12">
        <v>0</v>
      </c>
      <c r="F71" s="12">
        <v>2915320</v>
      </c>
      <c r="G71" s="12">
        <v>0</v>
      </c>
      <c r="H71" s="100">
        <v>2915320</v>
      </c>
    </row>
    <row r="72" spans="1:8" x14ac:dyDescent="0.3">
      <c r="A72" s="156"/>
      <c r="B72" s="158" t="s">
        <v>34</v>
      </c>
      <c r="C72" s="157"/>
      <c r="D72" s="72" t="s">
        <v>10</v>
      </c>
      <c r="E72" s="11">
        <v>0</v>
      </c>
      <c r="F72" s="11">
        <v>7700000</v>
      </c>
      <c r="G72" s="11">
        <v>0</v>
      </c>
      <c r="H72" s="99">
        <v>7700000</v>
      </c>
    </row>
    <row r="73" spans="1:8" x14ac:dyDescent="0.3">
      <c r="A73" s="156"/>
      <c r="B73" s="158"/>
      <c r="C73" s="158"/>
      <c r="D73" s="72" t="s">
        <v>11</v>
      </c>
      <c r="E73" s="11">
        <v>0</v>
      </c>
      <c r="F73" s="11">
        <v>4784680</v>
      </c>
      <c r="G73" s="11">
        <v>0</v>
      </c>
      <c r="H73" s="99">
        <v>4784680</v>
      </c>
    </row>
    <row r="74" spans="1:8" x14ac:dyDescent="0.3">
      <c r="A74" s="156"/>
      <c r="B74" s="159"/>
      <c r="C74" s="159"/>
      <c r="D74" s="72" t="s">
        <v>12</v>
      </c>
      <c r="E74" s="11">
        <v>0</v>
      </c>
      <c r="F74" s="11">
        <v>2915320</v>
      </c>
      <c r="G74" s="11">
        <v>0</v>
      </c>
      <c r="H74" s="99">
        <v>2915320</v>
      </c>
    </row>
    <row r="75" spans="1:8" x14ac:dyDescent="0.3">
      <c r="A75" s="160" t="s">
        <v>34</v>
      </c>
      <c r="B75" s="162"/>
      <c r="C75" s="162"/>
      <c r="D75" s="73" t="s">
        <v>10</v>
      </c>
      <c r="E75" s="12">
        <v>0</v>
      </c>
      <c r="F75" s="12">
        <v>7700000</v>
      </c>
      <c r="G75" s="12">
        <v>0</v>
      </c>
      <c r="H75" s="100">
        <v>7700000</v>
      </c>
    </row>
    <row r="76" spans="1:8" x14ac:dyDescent="0.3">
      <c r="A76" s="160"/>
      <c r="B76" s="161"/>
      <c r="C76" s="161"/>
      <c r="D76" s="73" t="s">
        <v>11</v>
      </c>
      <c r="E76" s="12">
        <v>0</v>
      </c>
      <c r="F76" s="12">
        <v>4784680</v>
      </c>
      <c r="G76" s="12">
        <v>0</v>
      </c>
      <c r="H76" s="100">
        <v>4784680</v>
      </c>
    </row>
    <row r="77" spans="1:8" x14ac:dyDescent="0.3">
      <c r="A77" s="166"/>
      <c r="B77" s="163"/>
      <c r="C77" s="163"/>
      <c r="D77" s="73" t="s">
        <v>12</v>
      </c>
      <c r="E77" s="12">
        <v>0</v>
      </c>
      <c r="F77" s="12">
        <v>2915320</v>
      </c>
      <c r="G77" s="12">
        <v>0</v>
      </c>
      <c r="H77" s="100">
        <v>2915320</v>
      </c>
    </row>
    <row r="78" spans="1:8" x14ac:dyDescent="0.3">
      <c r="A78" s="155"/>
      <c r="B78" s="157"/>
      <c r="C78" s="157" t="s">
        <v>33</v>
      </c>
      <c r="D78" s="72" t="s">
        <v>10</v>
      </c>
      <c r="E78" s="11">
        <v>0</v>
      </c>
      <c r="F78" s="11">
        <v>8316100</v>
      </c>
      <c r="G78" s="11">
        <v>0</v>
      </c>
      <c r="H78" s="99">
        <v>8316100</v>
      </c>
    </row>
    <row r="79" spans="1:8" x14ac:dyDescent="0.3">
      <c r="A79" s="156"/>
      <c r="B79" s="158"/>
      <c r="C79" s="158"/>
      <c r="D79" s="72" t="s">
        <v>11</v>
      </c>
      <c r="E79" s="11">
        <v>0</v>
      </c>
      <c r="F79" s="11">
        <v>8116100</v>
      </c>
      <c r="G79" s="11">
        <v>0</v>
      </c>
      <c r="H79" s="99">
        <v>8116100</v>
      </c>
    </row>
    <row r="80" spans="1:8" x14ac:dyDescent="0.3">
      <c r="A80" s="156"/>
      <c r="B80" s="158"/>
      <c r="C80" s="159"/>
      <c r="D80" s="72" t="s">
        <v>12</v>
      </c>
      <c r="E80" s="11">
        <v>0</v>
      </c>
      <c r="F80" s="11">
        <v>200000</v>
      </c>
      <c r="G80" s="11">
        <v>0</v>
      </c>
      <c r="H80" s="99">
        <v>200000</v>
      </c>
    </row>
    <row r="81" spans="1:8" x14ac:dyDescent="0.3">
      <c r="A81" s="160"/>
      <c r="B81" s="161" t="s">
        <v>32</v>
      </c>
      <c r="C81" s="162"/>
      <c r="D81" s="73" t="s">
        <v>10</v>
      </c>
      <c r="E81" s="12">
        <v>0</v>
      </c>
      <c r="F81" s="12">
        <v>8316100</v>
      </c>
      <c r="G81" s="12">
        <v>0</v>
      </c>
      <c r="H81" s="100">
        <v>8316100</v>
      </c>
    </row>
    <row r="82" spans="1:8" x14ac:dyDescent="0.3">
      <c r="A82" s="160"/>
      <c r="B82" s="161"/>
      <c r="C82" s="161"/>
      <c r="D82" s="73" t="s">
        <v>11</v>
      </c>
      <c r="E82" s="12">
        <v>0</v>
      </c>
      <c r="F82" s="12">
        <v>8116100</v>
      </c>
      <c r="G82" s="12">
        <v>0</v>
      </c>
      <c r="H82" s="100">
        <v>8116100</v>
      </c>
    </row>
    <row r="83" spans="1:8" x14ac:dyDescent="0.3">
      <c r="A83" s="160"/>
      <c r="B83" s="163"/>
      <c r="C83" s="163"/>
      <c r="D83" s="73" t="s">
        <v>12</v>
      </c>
      <c r="E83" s="12">
        <v>0</v>
      </c>
      <c r="F83" s="12">
        <v>200000</v>
      </c>
      <c r="G83" s="12">
        <v>0</v>
      </c>
      <c r="H83" s="100">
        <v>200000</v>
      </c>
    </row>
    <row r="84" spans="1:8" x14ac:dyDescent="0.3">
      <c r="A84" s="156" t="s">
        <v>32</v>
      </c>
      <c r="B84" s="157"/>
      <c r="C84" s="157"/>
      <c r="D84" s="72" t="s">
        <v>10</v>
      </c>
      <c r="E84" s="11">
        <v>0</v>
      </c>
      <c r="F84" s="11">
        <v>8316100</v>
      </c>
      <c r="G84" s="11">
        <v>0</v>
      </c>
      <c r="H84" s="99">
        <v>8316100</v>
      </c>
    </row>
    <row r="85" spans="1:8" x14ac:dyDescent="0.3">
      <c r="A85" s="156"/>
      <c r="B85" s="158"/>
      <c r="C85" s="158"/>
      <c r="D85" s="72" t="s">
        <v>11</v>
      </c>
      <c r="E85" s="11">
        <v>0</v>
      </c>
      <c r="F85" s="11">
        <v>8116100</v>
      </c>
      <c r="G85" s="11">
        <v>0</v>
      </c>
      <c r="H85" s="99">
        <v>8116100</v>
      </c>
    </row>
    <row r="86" spans="1:8" x14ac:dyDescent="0.3">
      <c r="A86" s="164"/>
      <c r="B86" s="159"/>
      <c r="C86" s="159"/>
      <c r="D86" s="72" t="s">
        <v>12</v>
      </c>
      <c r="E86" s="11">
        <v>0</v>
      </c>
      <c r="F86" s="11">
        <v>200000</v>
      </c>
      <c r="G86" s="11">
        <v>0</v>
      </c>
      <c r="H86" s="99">
        <v>200000</v>
      </c>
    </row>
    <row r="87" spans="1:8" x14ac:dyDescent="0.3">
      <c r="A87" s="165"/>
      <c r="B87" s="162"/>
      <c r="C87" s="162" t="s">
        <v>31</v>
      </c>
      <c r="D87" s="73" t="s">
        <v>10</v>
      </c>
      <c r="E87" s="12">
        <v>0</v>
      </c>
      <c r="F87" s="12">
        <v>1000000</v>
      </c>
      <c r="G87" s="12">
        <v>0</v>
      </c>
      <c r="H87" s="100">
        <v>1000000</v>
      </c>
    </row>
    <row r="88" spans="1:8" x14ac:dyDescent="0.3">
      <c r="A88" s="160"/>
      <c r="B88" s="161"/>
      <c r="C88" s="161"/>
      <c r="D88" s="73" t="s">
        <v>11</v>
      </c>
      <c r="E88" s="12">
        <v>0</v>
      </c>
      <c r="F88" s="12">
        <v>0</v>
      </c>
      <c r="G88" s="12">
        <v>0</v>
      </c>
      <c r="H88" s="100">
        <v>0</v>
      </c>
    </row>
    <row r="89" spans="1:8" x14ac:dyDescent="0.3">
      <c r="A89" s="160"/>
      <c r="B89" s="161"/>
      <c r="C89" s="163"/>
      <c r="D89" s="73" t="s">
        <v>12</v>
      </c>
      <c r="E89" s="12">
        <v>0</v>
      </c>
      <c r="F89" s="12">
        <v>1000000</v>
      </c>
      <c r="G89" s="12">
        <v>0</v>
      </c>
      <c r="H89" s="100">
        <v>1000000</v>
      </c>
    </row>
    <row r="90" spans="1:8" x14ac:dyDescent="0.3">
      <c r="A90" s="156"/>
      <c r="B90" s="158" t="s">
        <v>31</v>
      </c>
      <c r="C90" s="157"/>
      <c r="D90" s="72" t="s">
        <v>10</v>
      </c>
      <c r="E90" s="11">
        <v>0</v>
      </c>
      <c r="F90" s="11">
        <v>1000000</v>
      </c>
      <c r="G90" s="11">
        <v>0</v>
      </c>
      <c r="H90" s="99">
        <v>1000000</v>
      </c>
    </row>
    <row r="91" spans="1:8" x14ac:dyDescent="0.3">
      <c r="A91" s="156"/>
      <c r="B91" s="158"/>
      <c r="C91" s="158"/>
      <c r="D91" s="72" t="s">
        <v>11</v>
      </c>
      <c r="E91" s="11">
        <v>0</v>
      </c>
      <c r="F91" s="11">
        <v>0</v>
      </c>
      <c r="G91" s="11">
        <v>0</v>
      </c>
      <c r="H91" s="99">
        <v>0</v>
      </c>
    </row>
    <row r="92" spans="1:8" x14ac:dyDescent="0.3">
      <c r="A92" s="156"/>
      <c r="B92" s="159"/>
      <c r="C92" s="159"/>
      <c r="D92" s="72" t="s">
        <v>12</v>
      </c>
      <c r="E92" s="11">
        <v>0</v>
      </c>
      <c r="F92" s="11">
        <v>1000000</v>
      </c>
      <c r="G92" s="11">
        <v>0</v>
      </c>
      <c r="H92" s="99">
        <v>1000000</v>
      </c>
    </row>
    <row r="93" spans="1:8" x14ac:dyDescent="0.3">
      <c r="A93" s="160" t="s">
        <v>31</v>
      </c>
      <c r="B93" s="162"/>
      <c r="C93" s="162"/>
      <c r="D93" s="73" t="s">
        <v>10</v>
      </c>
      <c r="E93" s="12">
        <v>0</v>
      </c>
      <c r="F93" s="12">
        <v>1000000</v>
      </c>
      <c r="G93" s="12">
        <v>0</v>
      </c>
      <c r="H93" s="100">
        <v>1000000</v>
      </c>
    </row>
    <row r="94" spans="1:8" x14ac:dyDescent="0.3">
      <c r="A94" s="160"/>
      <c r="B94" s="161"/>
      <c r="C94" s="161"/>
      <c r="D94" s="73" t="s">
        <v>11</v>
      </c>
      <c r="E94" s="12">
        <v>0</v>
      </c>
      <c r="F94" s="12">
        <v>0</v>
      </c>
      <c r="G94" s="12">
        <v>0</v>
      </c>
      <c r="H94" s="100">
        <v>0</v>
      </c>
    </row>
    <row r="95" spans="1:8" x14ac:dyDescent="0.3">
      <c r="A95" s="166"/>
      <c r="B95" s="163"/>
      <c r="C95" s="163"/>
      <c r="D95" s="73" t="s">
        <v>12</v>
      </c>
      <c r="E95" s="12">
        <v>0</v>
      </c>
      <c r="F95" s="12">
        <v>1000000</v>
      </c>
      <c r="G95" s="12">
        <v>0</v>
      </c>
      <c r="H95" s="100">
        <v>1000000</v>
      </c>
    </row>
    <row r="96" spans="1:8" x14ac:dyDescent="0.3">
      <c r="A96" s="155"/>
      <c r="B96" s="157"/>
      <c r="C96" s="157" t="s">
        <v>30</v>
      </c>
      <c r="D96" s="72" t="s">
        <v>10</v>
      </c>
      <c r="E96" s="11">
        <v>0</v>
      </c>
      <c r="F96" s="11">
        <v>2903640</v>
      </c>
      <c r="G96" s="11">
        <v>0</v>
      </c>
      <c r="H96" s="99">
        <v>2903640</v>
      </c>
    </row>
    <row r="97" spans="1:8" x14ac:dyDescent="0.3">
      <c r="A97" s="156"/>
      <c r="B97" s="158"/>
      <c r="C97" s="158"/>
      <c r="D97" s="72" t="s">
        <v>11</v>
      </c>
      <c r="E97" s="11">
        <v>0</v>
      </c>
      <c r="F97" s="11">
        <v>0</v>
      </c>
      <c r="G97" s="11">
        <v>0</v>
      </c>
      <c r="H97" s="99">
        <v>0</v>
      </c>
    </row>
    <row r="98" spans="1:8" x14ac:dyDescent="0.3">
      <c r="A98" s="156"/>
      <c r="B98" s="158"/>
      <c r="C98" s="159"/>
      <c r="D98" s="72" t="s">
        <v>12</v>
      </c>
      <c r="E98" s="11">
        <v>0</v>
      </c>
      <c r="F98" s="11">
        <v>2903640</v>
      </c>
      <c r="G98" s="11">
        <v>0</v>
      </c>
      <c r="H98" s="99">
        <v>2903640</v>
      </c>
    </row>
    <row r="99" spans="1:8" x14ac:dyDescent="0.3">
      <c r="A99" s="160"/>
      <c r="B99" s="161" t="s">
        <v>29</v>
      </c>
      <c r="C99" s="162"/>
      <c r="D99" s="73" t="s">
        <v>10</v>
      </c>
      <c r="E99" s="12">
        <v>0</v>
      </c>
      <c r="F99" s="12">
        <v>2903640</v>
      </c>
      <c r="G99" s="12">
        <v>0</v>
      </c>
      <c r="H99" s="100">
        <v>2903640</v>
      </c>
    </row>
    <row r="100" spans="1:8" x14ac:dyDescent="0.3">
      <c r="A100" s="160"/>
      <c r="B100" s="161"/>
      <c r="C100" s="161"/>
      <c r="D100" s="73" t="s">
        <v>11</v>
      </c>
      <c r="E100" s="12">
        <v>0</v>
      </c>
      <c r="F100" s="12">
        <v>0</v>
      </c>
      <c r="G100" s="12">
        <v>0</v>
      </c>
      <c r="H100" s="100">
        <v>0</v>
      </c>
    </row>
    <row r="101" spans="1:8" x14ac:dyDescent="0.3">
      <c r="A101" s="160"/>
      <c r="B101" s="163"/>
      <c r="C101" s="163"/>
      <c r="D101" s="73" t="s">
        <v>12</v>
      </c>
      <c r="E101" s="12">
        <v>0</v>
      </c>
      <c r="F101" s="12">
        <v>2903640</v>
      </c>
      <c r="G101" s="12">
        <v>0</v>
      </c>
      <c r="H101" s="100">
        <v>2903640</v>
      </c>
    </row>
    <row r="102" spans="1:8" x14ac:dyDescent="0.3">
      <c r="A102" s="156" t="s">
        <v>29</v>
      </c>
      <c r="B102" s="157"/>
      <c r="C102" s="157"/>
      <c r="D102" s="72" t="s">
        <v>10</v>
      </c>
      <c r="E102" s="11">
        <v>0</v>
      </c>
      <c r="F102" s="11">
        <v>2903640</v>
      </c>
      <c r="G102" s="11">
        <v>0</v>
      </c>
      <c r="H102" s="99">
        <v>2903640</v>
      </c>
    </row>
    <row r="103" spans="1:8" x14ac:dyDescent="0.3">
      <c r="A103" s="156"/>
      <c r="B103" s="158"/>
      <c r="C103" s="158"/>
      <c r="D103" s="72" t="s">
        <v>11</v>
      </c>
      <c r="E103" s="11">
        <v>0</v>
      </c>
      <c r="F103" s="11">
        <v>0</v>
      </c>
      <c r="G103" s="11">
        <v>0</v>
      </c>
      <c r="H103" s="99">
        <v>0</v>
      </c>
    </row>
    <row r="104" spans="1:8" x14ac:dyDescent="0.3">
      <c r="A104" s="164"/>
      <c r="B104" s="159"/>
      <c r="C104" s="159"/>
      <c r="D104" s="72" t="s">
        <v>12</v>
      </c>
      <c r="E104" s="11">
        <v>0</v>
      </c>
      <c r="F104" s="11">
        <v>2903640</v>
      </c>
      <c r="G104" s="11">
        <v>0</v>
      </c>
      <c r="H104" s="99">
        <v>2903640</v>
      </c>
    </row>
    <row r="105" spans="1:8" x14ac:dyDescent="0.3">
      <c r="A105" s="112"/>
      <c r="B105" s="113"/>
      <c r="C105" s="113"/>
      <c r="D105" s="104" t="s">
        <v>10</v>
      </c>
      <c r="E105" s="105">
        <v>0</v>
      </c>
      <c r="F105" s="105">
        <v>10000000</v>
      </c>
      <c r="G105" s="105">
        <v>0</v>
      </c>
      <c r="H105" s="106">
        <v>10000000</v>
      </c>
    </row>
    <row r="106" spans="1:8" x14ac:dyDescent="0.3">
      <c r="A106" s="114"/>
      <c r="B106" s="115"/>
      <c r="C106" s="116" t="s">
        <v>84</v>
      </c>
      <c r="D106" s="109" t="s">
        <v>11</v>
      </c>
      <c r="E106" s="110">
        <v>0</v>
      </c>
      <c r="F106" s="110">
        <v>7000000</v>
      </c>
      <c r="G106" s="110">
        <v>0</v>
      </c>
      <c r="H106" s="111">
        <v>7000000</v>
      </c>
    </row>
    <row r="107" spans="1:8" x14ac:dyDescent="0.3">
      <c r="A107" s="101"/>
      <c r="B107" s="96"/>
      <c r="C107" s="97"/>
      <c r="D107" s="73" t="s">
        <v>12</v>
      </c>
      <c r="E107" s="12">
        <v>0</v>
      </c>
      <c r="F107" s="12">
        <v>3000000</v>
      </c>
      <c r="G107" s="12">
        <v>0</v>
      </c>
      <c r="H107" s="100">
        <v>3000000</v>
      </c>
    </row>
    <row r="108" spans="1:8" x14ac:dyDescent="0.3">
      <c r="A108" s="156"/>
      <c r="B108" s="158"/>
      <c r="C108" s="157" t="s">
        <v>28</v>
      </c>
      <c r="D108" s="72" t="s">
        <v>10</v>
      </c>
      <c r="E108" s="11">
        <v>0</v>
      </c>
      <c r="F108" s="11">
        <v>10000000</v>
      </c>
      <c r="G108" s="11">
        <v>0</v>
      </c>
      <c r="H108" s="99">
        <v>10000000</v>
      </c>
    </row>
    <row r="109" spans="1:8" x14ac:dyDescent="0.3">
      <c r="A109" s="156"/>
      <c r="B109" s="158"/>
      <c r="C109" s="158"/>
      <c r="D109" s="72" t="s">
        <v>11</v>
      </c>
      <c r="E109" s="11">
        <v>0</v>
      </c>
      <c r="F109" s="11">
        <v>7000000</v>
      </c>
      <c r="G109" s="11">
        <v>0</v>
      </c>
      <c r="H109" s="99">
        <v>7000000</v>
      </c>
    </row>
    <row r="110" spans="1:8" x14ac:dyDescent="0.3">
      <c r="A110" s="156"/>
      <c r="B110" s="158"/>
      <c r="C110" s="159"/>
      <c r="D110" s="72" t="s">
        <v>12</v>
      </c>
      <c r="E110" s="11">
        <v>0</v>
      </c>
      <c r="F110" s="11">
        <v>3000000</v>
      </c>
      <c r="G110" s="11">
        <v>0</v>
      </c>
      <c r="H110" s="99">
        <v>3000000</v>
      </c>
    </row>
    <row r="111" spans="1:8" x14ac:dyDescent="0.3">
      <c r="A111" s="160"/>
      <c r="B111" s="161" t="s">
        <v>27</v>
      </c>
      <c r="C111" s="162"/>
      <c r="D111" s="73" t="s">
        <v>10</v>
      </c>
      <c r="E111" s="12">
        <v>0</v>
      </c>
      <c r="F111" s="12">
        <v>20000000</v>
      </c>
      <c r="G111" s="12">
        <v>0</v>
      </c>
      <c r="H111" s="100">
        <v>20000000</v>
      </c>
    </row>
    <row r="112" spans="1:8" x14ac:dyDescent="0.3">
      <c r="A112" s="160"/>
      <c r="B112" s="161"/>
      <c r="C112" s="161"/>
      <c r="D112" s="73" t="s">
        <v>11</v>
      </c>
      <c r="E112" s="12">
        <v>0</v>
      </c>
      <c r="F112" s="12">
        <v>14000000</v>
      </c>
      <c r="G112" s="12">
        <v>0</v>
      </c>
      <c r="H112" s="100">
        <v>14000000</v>
      </c>
    </row>
    <row r="113" spans="1:8" x14ac:dyDescent="0.3">
      <c r="A113" s="160"/>
      <c r="B113" s="163"/>
      <c r="C113" s="163"/>
      <c r="D113" s="73" t="s">
        <v>12</v>
      </c>
      <c r="E113" s="12">
        <v>0</v>
      </c>
      <c r="F113" s="12">
        <v>6000000</v>
      </c>
      <c r="G113" s="12">
        <v>0</v>
      </c>
      <c r="H113" s="100">
        <v>6000000</v>
      </c>
    </row>
    <row r="114" spans="1:8" x14ac:dyDescent="0.3">
      <c r="A114" s="156" t="s">
        <v>26</v>
      </c>
      <c r="B114" s="157"/>
      <c r="C114" s="157"/>
      <c r="D114" s="72" t="s">
        <v>10</v>
      </c>
      <c r="E114" s="11">
        <v>0</v>
      </c>
      <c r="F114" s="11">
        <v>20000000</v>
      </c>
      <c r="G114" s="11">
        <v>0</v>
      </c>
      <c r="H114" s="99">
        <v>20000000</v>
      </c>
    </row>
    <row r="115" spans="1:8" x14ac:dyDescent="0.3">
      <c r="A115" s="156"/>
      <c r="B115" s="158"/>
      <c r="C115" s="158"/>
      <c r="D115" s="72" t="s">
        <v>11</v>
      </c>
      <c r="E115" s="11">
        <v>0</v>
      </c>
      <c r="F115" s="11">
        <v>14000000</v>
      </c>
      <c r="G115" s="11">
        <v>0</v>
      </c>
      <c r="H115" s="99">
        <v>14000000</v>
      </c>
    </row>
    <row r="116" spans="1:8" x14ac:dyDescent="0.3">
      <c r="A116" s="164"/>
      <c r="B116" s="159"/>
      <c r="C116" s="159"/>
      <c r="D116" s="72" t="s">
        <v>12</v>
      </c>
      <c r="E116" s="11">
        <v>0</v>
      </c>
      <c r="F116" s="11">
        <v>6000000</v>
      </c>
      <c r="G116" s="11">
        <v>0</v>
      </c>
      <c r="H116" s="99">
        <v>6000000</v>
      </c>
    </row>
    <row r="117" spans="1:8" x14ac:dyDescent="0.3">
      <c r="A117" s="146" t="s">
        <v>25</v>
      </c>
      <c r="B117" s="147"/>
      <c r="C117" s="147"/>
      <c r="D117" s="7" t="s">
        <v>10</v>
      </c>
      <c r="E117" s="8">
        <v>0</v>
      </c>
      <c r="F117" s="8">
        <v>388710000</v>
      </c>
      <c r="G117" s="8">
        <v>0</v>
      </c>
      <c r="H117" s="90">
        <v>388710000</v>
      </c>
    </row>
    <row r="118" spans="1:8" x14ac:dyDescent="0.3">
      <c r="A118" s="148"/>
      <c r="B118" s="149"/>
      <c r="C118" s="149"/>
      <c r="D118" s="9" t="s">
        <v>11</v>
      </c>
      <c r="E118" s="10">
        <v>0</v>
      </c>
      <c r="F118" s="10">
        <v>330103325</v>
      </c>
      <c r="G118" s="10">
        <v>0</v>
      </c>
      <c r="H118" s="91">
        <v>330103325</v>
      </c>
    </row>
    <row r="119" spans="1:8" x14ac:dyDescent="0.3">
      <c r="A119" s="150"/>
      <c r="B119" s="151"/>
      <c r="C119" s="151"/>
      <c r="D119" s="92" t="s">
        <v>12</v>
      </c>
      <c r="E119" s="93">
        <v>0</v>
      </c>
      <c r="F119" s="93">
        <v>58606675</v>
      </c>
      <c r="G119" s="93">
        <v>0</v>
      </c>
      <c r="H119" s="94">
        <v>58606675</v>
      </c>
    </row>
  </sheetData>
  <mergeCells count="112">
    <mergeCell ref="H4:H5"/>
    <mergeCell ref="A102:A104"/>
    <mergeCell ref="B102:B104"/>
    <mergeCell ref="C102:C104"/>
    <mergeCell ref="A117:C119"/>
    <mergeCell ref="A99:A101"/>
    <mergeCell ref="B99:B101"/>
    <mergeCell ref="C99:C101"/>
    <mergeCell ref="A108:A110"/>
    <mergeCell ref="B108:B110"/>
    <mergeCell ref="C108:C110"/>
    <mergeCell ref="A111:A113"/>
    <mergeCell ref="B111:B113"/>
    <mergeCell ref="C111:C113"/>
    <mergeCell ref="A114:A116"/>
    <mergeCell ref="B114:B116"/>
    <mergeCell ref="C114:C116"/>
    <mergeCell ref="A90:A92"/>
    <mergeCell ref="B90:B92"/>
    <mergeCell ref="C90:C92"/>
    <mergeCell ref="A93:A95"/>
    <mergeCell ref="B93:B95"/>
    <mergeCell ref="C93:C95"/>
    <mergeCell ref="A96:A98"/>
    <mergeCell ref="B96:B98"/>
    <mergeCell ref="C96:C98"/>
    <mergeCell ref="A81:A83"/>
    <mergeCell ref="B81:B83"/>
    <mergeCell ref="C81:C83"/>
    <mergeCell ref="A84:A86"/>
    <mergeCell ref="B84:B86"/>
    <mergeCell ref="C84:C86"/>
    <mergeCell ref="A87:A89"/>
    <mergeCell ref="B87:B89"/>
    <mergeCell ref="C87:C89"/>
    <mergeCell ref="A72:A74"/>
    <mergeCell ref="B72:B74"/>
    <mergeCell ref="C72:C74"/>
    <mergeCell ref="A75:A77"/>
    <mergeCell ref="B75:B77"/>
    <mergeCell ref="C75:C77"/>
    <mergeCell ref="A78:A80"/>
    <mergeCell ref="B78:B80"/>
    <mergeCell ref="C78:C80"/>
    <mergeCell ref="A63:A65"/>
    <mergeCell ref="B63:B65"/>
    <mergeCell ref="C63:C65"/>
    <mergeCell ref="A66:A68"/>
    <mergeCell ref="B66:B68"/>
    <mergeCell ref="C66:C68"/>
    <mergeCell ref="A69:A71"/>
    <mergeCell ref="B69:B71"/>
    <mergeCell ref="C69:C71"/>
    <mergeCell ref="A54:A56"/>
    <mergeCell ref="B54:B56"/>
    <mergeCell ref="C54:C56"/>
    <mergeCell ref="A57:A59"/>
    <mergeCell ref="B57:B59"/>
    <mergeCell ref="C57:C59"/>
    <mergeCell ref="A60:A62"/>
    <mergeCell ref="B60:B62"/>
    <mergeCell ref="C60:C62"/>
    <mergeCell ref="A45:A47"/>
    <mergeCell ref="B45:B47"/>
    <mergeCell ref="C45:C47"/>
    <mergeCell ref="A48:A50"/>
    <mergeCell ref="B48:B50"/>
    <mergeCell ref="C48:C50"/>
    <mergeCell ref="A36:A38"/>
    <mergeCell ref="B36:B38"/>
    <mergeCell ref="C36:C38"/>
    <mergeCell ref="A39:A41"/>
    <mergeCell ref="B39:B41"/>
    <mergeCell ref="C39:C41"/>
    <mergeCell ref="A42:A44"/>
    <mergeCell ref="B42:B44"/>
    <mergeCell ref="C42:C44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G4:G5"/>
    <mergeCell ref="A6:A8"/>
    <mergeCell ref="B6:B8"/>
    <mergeCell ref="C6:C8"/>
    <mergeCell ref="A12:A14"/>
    <mergeCell ref="B12:B14"/>
    <mergeCell ref="C12:C14"/>
    <mergeCell ref="A15:A17"/>
    <mergeCell ref="B15:B17"/>
    <mergeCell ref="C15:C17"/>
    <mergeCell ref="A9:A11"/>
    <mergeCell ref="B9:B11"/>
    <mergeCell ref="C9:C11"/>
    <mergeCell ref="D4:D5"/>
    <mergeCell ref="E4:E5"/>
    <mergeCell ref="F4:F5"/>
    <mergeCell ref="A4:C4"/>
  </mergeCells>
  <phoneticPr fontId="1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표지</vt:lpstr>
      <vt:lpstr>총괄표</vt:lpstr>
      <vt:lpstr>세입결산서</vt:lpstr>
      <vt:lpstr>세출결산서</vt:lpstr>
      <vt:lpstr>총괄표!Consolidate_Area</vt:lpstr>
      <vt:lpstr>표지!Print_Area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2021-02-18T01:41:31Z</cp:lastPrinted>
  <dcterms:created xsi:type="dcterms:W3CDTF">2021-01-27T00:31:35Z</dcterms:created>
  <dcterms:modified xsi:type="dcterms:W3CDTF">2021-02-19T05:24:36Z</dcterms:modified>
</cp:coreProperties>
</file>