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20년도 결산\법인제출용\결산서\"/>
    </mc:Choice>
  </mc:AlternateContent>
  <xr:revisionPtr revIDLastSave="0" documentId="13_ncr:1_{C076D32F-82F1-46B6-8907-43F746999D8F}" xr6:coauthVersionLast="46" xr6:coauthVersionMax="46" xr10:uidLastSave="{00000000-0000-0000-0000-000000000000}"/>
  <bookViews>
    <workbookView xWindow="-120" yWindow="-120" windowWidth="29040" windowHeight="15840" xr2:uid="{7D35E35C-D3CA-46BD-88CD-146B692F8EB3}"/>
  </bookViews>
  <sheets>
    <sheet name="표지" sheetId="3" r:id="rId1"/>
    <sheet name="총괄표" sheetId="4" r:id="rId2"/>
    <sheet name="세입결산서" sheetId="2" r:id="rId3"/>
    <sheet name="세출결산서" sheetId="1" r:id="rId4"/>
  </sheets>
  <definedNames>
    <definedName name="_xlnm.Consolidate_Area" localSheetId="1">총괄표!$A$1:$E$21</definedName>
    <definedName name="_xlnm.Consolidate_Area">#REF!</definedName>
    <definedName name="_xlnm.Print_Area" localSheetId="0">표지!$A$1:$C$17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4" l="1"/>
  <c r="E21" i="4" s="1"/>
  <c r="D20" i="4"/>
  <c r="E20" i="4" s="1"/>
  <c r="D19" i="4"/>
  <c r="E19" i="4" s="1"/>
  <c r="D18" i="4"/>
  <c r="E18" i="4" s="1"/>
  <c r="D17" i="4"/>
  <c r="E17" i="4" s="1"/>
  <c r="D16" i="4"/>
  <c r="E16" i="4" s="1"/>
  <c r="D15" i="4"/>
  <c r="E15" i="4" s="1"/>
  <c r="D9" i="4"/>
  <c r="E9" i="4" s="1"/>
  <c r="D8" i="4"/>
  <c r="E8" i="4" s="1"/>
  <c r="D7" i="4"/>
  <c r="E7" i="4" s="1"/>
  <c r="D6" i="4"/>
  <c r="D5" i="4" s="1"/>
  <c r="E5" i="4" l="1"/>
  <c r="D14" i="4"/>
  <c r="E14" i="4" s="1"/>
  <c r="E6" i="4"/>
</calcChain>
</file>

<file path=xl/sharedStrings.xml><?xml version="1.0" encoding="utf-8"?>
<sst xmlns="http://schemas.openxmlformats.org/spreadsheetml/2006/main" count="239" uniqueCount="77">
  <si>
    <t>과목</t>
  </si>
  <si>
    <t>구분</t>
  </si>
  <si>
    <t>보조금</t>
  </si>
  <si>
    <t>시설부담</t>
  </si>
  <si>
    <t>후원금</t>
  </si>
  <si>
    <t>계</t>
  </si>
  <si>
    <t>관</t>
  </si>
  <si>
    <t>항</t>
  </si>
  <si>
    <t>목</t>
  </si>
  <si>
    <t>급여</t>
  </si>
  <si>
    <t>예산</t>
  </si>
  <si>
    <t>결산</t>
  </si>
  <si>
    <t>증감</t>
  </si>
  <si>
    <t>퇴직금 및 퇴직적립금</t>
  </si>
  <si>
    <t>사회보험부담금</t>
  </si>
  <si>
    <t>인건비</t>
  </si>
  <si>
    <t>기관운영비</t>
  </si>
  <si>
    <t>회의비</t>
  </si>
  <si>
    <t>업무추진비</t>
  </si>
  <si>
    <t>여비</t>
  </si>
  <si>
    <t>수용비 및 수수료</t>
  </si>
  <si>
    <t>공공요금 및 각종 세금공과금</t>
  </si>
  <si>
    <t>차량비</t>
  </si>
  <si>
    <t>기타운영비</t>
  </si>
  <si>
    <t>운영비</t>
  </si>
  <si>
    <t>사무비</t>
  </si>
  <si>
    <t>프로그램 사업비</t>
  </si>
  <si>
    <t>사업비</t>
  </si>
  <si>
    <t>기타전출금</t>
  </si>
  <si>
    <t>전출금</t>
  </si>
  <si>
    <t>잡지출</t>
  </si>
  <si>
    <t>예비비</t>
  </si>
  <si>
    <t>반환금</t>
  </si>
  <si>
    <t>예비비 및 기타</t>
  </si>
  <si>
    <t>총합계</t>
  </si>
  <si>
    <t>잡수입</t>
  </si>
  <si>
    <t>기타잡수입</t>
  </si>
  <si>
    <t>기타예금이자수입</t>
  </si>
  <si>
    <t>전입금</t>
  </si>
  <si>
    <t>기타전입금(후원금)</t>
  </si>
  <si>
    <t>후원금수입</t>
  </si>
  <si>
    <t>비지정후원금</t>
  </si>
  <si>
    <t>지정후원금</t>
  </si>
  <si>
    <t>보조금수입</t>
  </si>
  <si>
    <t>시도보조금</t>
  </si>
  <si>
    <t>정부보조</t>
  </si>
  <si>
    <t>잡지출</t>
    <phoneticPr fontId="7" type="noConversion"/>
  </si>
  <si>
    <t>전출금</t>
    <phoneticPr fontId="7" type="noConversion"/>
  </si>
  <si>
    <t>업무추진비</t>
    <phoneticPr fontId="7" type="noConversion"/>
  </si>
  <si>
    <t>인건비</t>
    <phoneticPr fontId="7" type="noConversion"/>
  </si>
  <si>
    <t>총       계</t>
  </si>
  <si>
    <t>증 감(B-A)</t>
  </si>
  <si>
    <t>세                    출</t>
  </si>
  <si>
    <t>(단위 : 원)</t>
  </si>
  <si>
    <t>총        계</t>
  </si>
  <si>
    <t>세                  입</t>
  </si>
  <si>
    <t>(단위 : 원)</t>
    <phoneticPr fontId="7" type="noConversion"/>
  </si>
  <si>
    <t>2021.     02.</t>
    <phoneticPr fontId="7" type="noConversion"/>
  </si>
  <si>
    <t>참좋은재가노인돌봄센터</t>
    <phoneticPr fontId="1" type="noConversion"/>
  </si>
  <si>
    <t>결산(B)</t>
  </si>
  <si>
    <t>결산(B)</t>
    <phoneticPr fontId="7" type="noConversion"/>
  </si>
  <si>
    <t xml:space="preserve">     ■ 세입 : 630,139,021원
     ■ 세출 : 628,927,008원
     ■ 잔액 :    1,212,013원</t>
    <phoneticPr fontId="1" type="noConversion"/>
  </si>
  <si>
    <t>2020년 노인맞춤돌봄서비스 세입.세출 결산 총괄내역서</t>
    <phoneticPr fontId="7" type="noConversion"/>
  </si>
  <si>
    <t>1)세입결산서</t>
    <phoneticPr fontId="1" type="noConversion"/>
  </si>
  <si>
    <t>■검색기간: 2020년 01월 ~ 20202년 12월</t>
    <phoneticPr fontId="1" type="noConversion"/>
  </si>
  <si>
    <t>1)세출결산서</t>
    <phoneticPr fontId="1" type="noConversion"/>
  </si>
  <si>
    <t>■사 업 명 : 노인맞춤돌봄서비스사업(전체)</t>
    <phoneticPr fontId="1" type="noConversion"/>
  </si>
  <si>
    <t>참좋은재가노인돌봄센터 노인맞춤돌봄 결산서</t>
    <phoneticPr fontId="7" type="noConversion"/>
  </si>
  <si>
    <t>사회복지법인무일복지재단</t>
    <phoneticPr fontId="1" type="noConversion"/>
  </si>
  <si>
    <t xml:space="preserve"> 2020년</t>
    <phoneticPr fontId="7" type="noConversion"/>
  </si>
  <si>
    <t>전   입   금</t>
    <phoneticPr fontId="1" type="noConversion"/>
  </si>
  <si>
    <t>잡    수   입</t>
    <phoneticPr fontId="1" type="noConversion"/>
  </si>
  <si>
    <t>잡   수   입</t>
    <phoneticPr fontId="1" type="noConversion"/>
  </si>
  <si>
    <t>사업비</t>
    <phoneticPr fontId="7" type="noConversion"/>
  </si>
  <si>
    <t>운영비</t>
    <phoneticPr fontId="7" type="noConversion"/>
  </si>
  <si>
    <t>■검색기간: 2020년 01월 ~ 2020년 12월</t>
    <phoneticPr fontId="1" type="noConversion"/>
  </si>
  <si>
    <t>2020년 예산(A)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</si>
</sst>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2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286892"/>
      <name val="굴림체"/>
      <family val="3"/>
      <charset val="129"/>
    </font>
    <font>
      <sz val="9"/>
      <color rgb="FF000000"/>
      <name val="굴림"/>
      <family val="3"/>
      <charset val="129"/>
    </font>
    <font>
      <b/>
      <sz val="9"/>
      <color rgb="FF286892"/>
      <name val="굴림"/>
      <family val="3"/>
      <charset val="129"/>
    </font>
    <font>
      <sz val="9"/>
      <color rgb="FF000000"/>
      <name val="굴림체"/>
      <family val="3"/>
      <charset val="129"/>
    </font>
    <font>
      <sz val="11"/>
      <name val="바탕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6"/>
      <name val="돋움"/>
      <family val="3"/>
      <charset val="129"/>
    </font>
    <font>
      <b/>
      <sz val="18"/>
      <name val="돋움"/>
      <family val="3"/>
      <charset val="129"/>
    </font>
    <font>
      <b/>
      <sz val="36"/>
      <name val="돋움"/>
      <family val="3"/>
      <charset val="129"/>
    </font>
    <font>
      <b/>
      <sz val="24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8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22"/>
      <name val="굴림"/>
      <family val="3"/>
      <charset val="129"/>
    </font>
    <font>
      <b/>
      <sz val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40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176" fontId="3" fillId="2" borderId="5" xfId="0" applyNumberFormat="1" applyFont="1" applyFill="1" applyBorder="1" applyAlignment="1">
      <alignment horizontal="right" vertical="center" wrapText="1"/>
    </xf>
    <xf numFmtId="176" fontId="3" fillId="3" borderId="5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176" fontId="5" fillId="3" borderId="5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176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10" fillId="0" borderId="12" xfId="0" applyFont="1" applyBorder="1">
      <alignment vertical="center"/>
    </xf>
    <xf numFmtId="0" fontId="10" fillId="0" borderId="13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13" fillId="0" borderId="0" xfId="1">
      <alignment vertical="center"/>
    </xf>
    <xf numFmtId="0" fontId="14" fillId="0" borderId="0" xfId="1" applyFont="1">
      <alignment vertical="center"/>
    </xf>
    <xf numFmtId="3" fontId="3" fillId="0" borderId="14" xfId="1" applyNumberFormat="1" applyFont="1" applyBorder="1">
      <alignment vertical="center"/>
    </xf>
    <xf numFmtId="3" fontId="3" fillId="0" borderId="15" xfId="1" applyNumberFormat="1" applyFont="1" applyBorder="1">
      <alignment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3" fontId="3" fillId="0" borderId="17" xfId="1" applyNumberFormat="1" applyFont="1" applyBorder="1">
      <alignment vertical="center"/>
    </xf>
    <xf numFmtId="3" fontId="3" fillId="0" borderId="18" xfId="1" applyNumberFormat="1" applyFont="1" applyBorder="1">
      <alignment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3" fontId="3" fillId="0" borderId="21" xfId="1" applyNumberFormat="1" applyFont="1" applyBorder="1">
      <alignment vertical="center"/>
    </xf>
    <xf numFmtId="0" fontId="3" fillId="0" borderId="22" xfId="1" applyFont="1" applyBorder="1" applyAlignment="1">
      <alignment horizontal="center" vertical="center"/>
    </xf>
    <xf numFmtId="3" fontId="3" fillId="0" borderId="23" xfId="1" applyNumberFormat="1" applyFont="1" applyBorder="1">
      <alignment vertical="center"/>
    </xf>
    <xf numFmtId="0" fontId="3" fillId="0" borderId="24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3" fontId="15" fillId="0" borderId="25" xfId="1" applyNumberFormat="1" applyFont="1" applyBorder="1">
      <alignment vertical="center"/>
    </xf>
    <xf numFmtId="3" fontId="15" fillId="0" borderId="26" xfId="1" applyNumberFormat="1" applyFont="1" applyBorder="1">
      <alignment vertical="center"/>
    </xf>
    <xf numFmtId="0" fontId="15" fillId="0" borderId="29" xfId="1" applyFont="1" applyBorder="1" applyAlignment="1">
      <alignment horizontal="center" vertical="center"/>
    </xf>
    <xf numFmtId="0" fontId="15" fillId="0" borderId="30" xfId="1" applyFont="1" applyBorder="1" applyAlignment="1">
      <alignment horizontal="center" vertical="center" shrinkToFit="1"/>
    </xf>
    <xf numFmtId="0" fontId="15" fillId="0" borderId="30" xfId="1" applyFont="1" applyBorder="1" applyAlignment="1">
      <alignment horizontal="center" vertical="center"/>
    </xf>
    <xf numFmtId="0" fontId="15" fillId="0" borderId="31" xfId="1" applyFont="1" applyBorder="1" applyAlignment="1">
      <alignment horizontal="center" vertical="center"/>
    </xf>
    <xf numFmtId="0" fontId="15" fillId="0" borderId="32" xfId="1" applyFont="1" applyBorder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16" fillId="0" borderId="0" xfId="1" applyFont="1">
      <alignment vertical="center"/>
    </xf>
    <xf numFmtId="3" fontId="16" fillId="0" borderId="0" xfId="1" applyNumberFormat="1" applyFont="1" applyAlignment="1">
      <alignment horizontal="right" vertical="center"/>
    </xf>
    <xf numFmtId="41" fontId="16" fillId="0" borderId="0" xfId="1" applyNumberFormat="1" applyFont="1">
      <alignment vertical="center"/>
    </xf>
    <xf numFmtId="41" fontId="16" fillId="0" borderId="0" xfId="1" applyNumberFormat="1" applyFont="1" applyAlignment="1">
      <alignment horizontal="right" vertical="center"/>
    </xf>
    <xf numFmtId="0" fontId="16" fillId="0" borderId="0" xfId="1" applyFont="1" applyAlignment="1">
      <alignment horizontal="center" vertical="center"/>
    </xf>
    <xf numFmtId="3" fontId="3" fillId="0" borderId="37" xfId="1" applyNumberFormat="1" applyFont="1" applyBorder="1" applyAlignment="1">
      <alignment horizontal="right" vertical="center"/>
    </xf>
    <xf numFmtId="0" fontId="3" fillId="0" borderId="38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3" fontId="3" fillId="0" borderId="40" xfId="1" applyNumberFormat="1" applyFont="1" applyBorder="1" applyAlignment="1">
      <alignment horizontal="right" vertical="center"/>
    </xf>
    <xf numFmtId="3" fontId="3" fillId="0" borderId="41" xfId="1" applyNumberFormat="1" applyFont="1" applyBorder="1">
      <alignment vertical="center"/>
    </xf>
    <xf numFmtId="3" fontId="3" fillId="0" borderId="42" xfId="1" applyNumberFormat="1" applyFont="1" applyBorder="1">
      <alignment vertical="center"/>
    </xf>
    <xf numFmtId="0" fontId="3" fillId="0" borderId="43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0" fontId="15" fillId="0" borderId="35" xfId="1" applyFont="1" applyBorder="1" applyAlignment="1">
      <alignment horizontal="center" vertical="center"/>
    </xf>
    <xf numFmtId="0" fontId="15" fillId="0" borderId="34" xfId="1" applyFont="1" applyBorder="1" applyAlignment="1">
      <alignment horizontal="center" vertical="center"/>
    </xf>
    <xf numFmtId="0" fontId="15" fillId="0" borderId="33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176" fontId="3" fillId="2" borderId="51" xfId="0" applyNumberFormat="1" applyFont="1" applyFill="1" applyBorder="1" applyAlignment="1">
      <alignment horizontal="right" vertical="center" wrapText="1"/>
    </xf>
    <xf numFmtId="0" fontId="3" fillId="2" borderId="52" xfId="0" applyFont="1" applyFill="1" applyBorder="1" applyAlignment="1">
      <alignment horizontal="center" vertical="center" wrapText="1"/>
    </xf>
    <xf numFmtId="176" fontId="3" fillId="2" borderId="49" xfId="0" applyNumberFormat="1" applyFont="1" applyFill="1" applyBorder="1" applyAlignment="1">
      <alignment horizontal="right" vertical="center" wrapText="1"/>
    </xf>
    <xf numFmtId="0" fontId="3" fillId="3" borderId="52" xfId="0" applyFont="1" applyFill="1" applyBorder="1" applyAlignment="1">
      <alignment horizontal="center" vertical="center" wrapText="1"/>
    </xf>
    <xf numFmtId="176" fontId="3" fillId="3" borderId="49" xfId="0" applyNumberFormat="1" applyFont="1" applyFill="1" applyBorder="1" applyAlignment="1">
      <alignment horizontal="right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 wrapText="1"/>
    </xf>
    <xf numFmtId="176" fontId="3" fillId="3" borderId="54" xfId="0" applyNumberFormat="1" applyFont="1" applyFill="1" applyBorder="1" applyAlignment="1">
      <alignment horizontal="right" vertical="center" wrapText="1"/>
    </xf>
    <xf numFmtId="176" fontId="3" fillId="3" borderId="55" xfId="0" applyNumberFormat="1" applyFont="1" applyFill="1" applyBorder="1" applyAlignment="1">
      <alignment horizontal="right" vertical="center" wrapText="1"/>
    </xf>
    <xf numFmtId="0" fontId="3" fillId="3" borderId="53" xfId="0" applyFont="1" applyFill="1" applyBorder="1" applyAlignment="1">
      <alignment vertical="center" wrapText="1"/>
    </xf>
    <xf numFmtId="0" fontId="3" fillId="3" borderId="54" xfId="0" applyFont="1" applyFill="1" applyBorder="1" applyAlignment="1">
      <alignment vertical="center" wrapText="1"/>
    </xf>
    <xf numFmtId="0" fontId="3" fillId="3" borderId="56" xfId="0" applyFont="1" applyFill="1" applyBorder="1" applyAlignment="1">
      <alignment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vertical="center" wrapText="1"/>
    </xf>
    <xf numFmtId="0" fontId="3" fillId="3" borderId="57" xfId="0" applyFont="1" applyFill="1" applyBorder="1" applyAlignment="1">
      <alignment horizontal="center" vertical="center" wrapText="1"/>
    </xf>
    <xf numFmtId="176" fontId="3" fillId="3" borderId="57" xfId="0" applyNumberFormat="1" applyFont="1" applyFill="1" applyBorder="1" applyAlignment="1">
      <alignment horizontal="right" vertical="center" wrapText="1"/>
    </xf>
    <xf numFmtId="176" fontId="3" fillId="3" borderId="58" xfId="0" applyNumberFormat="1" applyFont="1" applyFill="1" applyBorder="1" applyAlignment="1">
      <alignment horizontal="right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176" fontId="4" fillId="0" borderId="51" xfId="0" applyNumberFormat="1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49" xfId="0" applyNumberFormat="1" applyFont="1" applyBorder="1" applyAlignment="1">
      <alignment horizontal="right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176" fontId="4" fillId="0" borderId="54" xfId="0" applyNumberFormat="1" applyFont="1" applyBorder="1" applyAlignment="1">
      <alignment horizontal="right" vertical="center" wrapText="1"/>
    </xf>
    <xf numFmtId="176" fontId="4" fillId="0" borderId="55" xfId="0" applyNumberFormat="1" applyFont="1" applyBorder="1" applyAlignment="1">
      <alignment horizontal="right" vertical="center" wrapText="1"/>
    </xf>
    <xf numFmtId="0" fontId="3" fillId="3" borderId="62" xfId="0" applyFont="1" applyFill="1" applyBorder="1" applyAlignment="1">
      <alignment vertical="center" wrapText="1"/>
    </xf>
  </cellXfs>
  <cellStyles count="2">
    <cellStyle name="표준" xfId="0" builtinId="0"/>
    <cellStyle name="표준 2" xfId="1" xr:uid="{FE189AE2-4CD9-4BD8-BAFF-1642FCE590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5B0B3-94C5-4504-BB1E-BC28C4C8B28D}">
  <dimension ref="A2:C17"/>
  <sheetViews>
    <sheetView tabSelected="1" view="pageBreakPreview" zoomScaleNormal="100" zoomScaleSheetLayoutView="100" workbookViewId="0">
      <selection activeCell="A12" sqref="A12:C12"/>
    </sheetView>
  </sheetViews>
  <sheetFormatPr defaultColWidth="24.125" defaultRowHeight="16.5" x14ac:dyDescent="0.3"/>
  <cols>
    <col min="1" max="1" width="12.25" customWidth="1"/>
    <col min="2" max="2" width="54.875" customWidth="1"/>
    <col min="3" max="3" width="13.125" customWidth="1"/>
  </cols>
  <sheetData>
    <row r="2" spans="1:3" ht="83.25" customHeight="1" x14ac:dyDescent="0.3">
      <c r="B2" s="64"/>
      <c r="C2" s="64"/>
    </row>
    <row r="3" spans="1:3" ht="31.5" x14ac:dyDescent="0.3">
      <c r="A3" s="65" t="s">
        <v>69</v>
      </c>
      <c r="B3" s="65"/>
      <c r="C3" s="65"/>
    </row>
    <row r="4" spans="1:3" ht="27.75" customHeight="1" x14ac:dyDescent="0.3">
      <c r="A4" s="66" t="s">
        <v>67</v>
      </c>
      <c r="B4" s="67"/>
      <c r="C4" s="67"/>
    </row>
    <row r="5" spans="1:3" ht="38.25" customHeight="1" x14ac:dyDescent="0.55000000000000004">
      <c r="B5" s="21"/>
      <c r="C5" s="21"/>
    </row>
    <row r="6" spans="1:3" ht="105.75" customHeight="1" x14ac:dyDescent="0.3">
      <c r="B6" s="20" t="s">
        <v>61</v>
      </c>
      <c r="C6" s="19"/>
    </row>
    <row r="7" spans="1:3" ht="9.75" customHeight="1" x14ac:dyDescent="0.15">
      <c r="B7" s="68"/>
      <c r="C7" s="68"/>
    </row>
    <row r="8" spans="1:3" ht="87.75" customHeight="1" x14ac:dyDescent="0.25">
      <c r="A8" s="69" t="s">
        <v>57</v>
      </c>
      <c r="B8" s="69"/>
      <c r="C8" s="69"/>
    </row>
    <row r="9" spans="1:3" ht="57" customHeight="1" x14ac:dyDescent="0.25">
      <c r="B9" s="18"/>
      <c r="C9" s="18"/>
    </row>
    <row r="10" spans="1:3" x14ac:dyDescent="0.15">
      <c r="B10" s="68"/>
      <c r="C10" s="68"/>
    </row>
    <row r="11" spans="1:3" ht="31.5" customHeight="1" x14ac:dyDescent="0.3">
      <c r="A11" s="102" t="s">
        <v>68</v>
      </c>
      <c r="B11" s="102"/>
      <c r="C11" s="102"/>
    </row>
    <row r="12" spans="1:3" ht="25.5" x14ac:dyDescent="0.3">
      <c r="A12" s="101" t="s">
        <v>58</v>
      </c>
      <c r="B12" s="101"/>
      <c r="C12" s="101"/>
    </row>
    <row r="13" spans="1:3" x14ac:dyDescent="0.3">
      <c r="B13" s="17"/>
      <c r="C13" s="16"/>
    </row>
    <row r="14" spans="1:3" x14ac:dyDescent="0.3">
      <c r="B14" s="16"/>
      <c r="C14" s="16"/>
    </row>
    <row r="15" spans="1:3" x14ac:dyDescent="0.3">
      <c r="B15" s="16"/>
      <c r="C15" s="16"/>
    </row>
    <row r="16" spans="1:3" x14ac:dyDescent="0.3">
      <c r="B16" s="16"/>
      <c r="C16" s="16"/>
    </row>
    <row r="17" spans="2:3" x14ac:dyDescent="0.3">
      <c r="B17" s="16"/>
      <c r="C17" s="16"/>
    </row>
  </sheetData>
  <mergeCells count="8">
    <mergeCell ref="A11:C11"/>
    <mergeCell ref="A12:C12"/>
    <mergeCell ref="B2:C2"/>
    <mergeCell ref="A3:C3"/>
    <mergeCell ref="A4:C4"/>
    <mergeCell ref="B7:C7"/>
    <mergeCell ref="A8:C8"/>
    <mergeCell ref="B10:C10"/>
  </mergeCells>
  <phoneticPr fontId="1" type="noConversion"/>
  <pageMargins left="0.70866141732283472" right="0.70866141732283472" top="1.1811023622047245" bottom="0.74803149606299213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6D7CC-1E53-4AC4-944D-89D0F03FEA67}">
  <dimension ref="A1:E21"/>
  <sheetViews>
    <sheetView view="pageBreakPreview" zoomScaleNormal="100" zoomScaleSheetLayoutView="100" workbookViewId="0">
      <selection activeCell="C13" sqref="C13"/>
    </sheetView>
  </sheetViews>
  <sheetFormatPr defaultRowHeight="13.5" x14ac:dyDescent="0.3"/>
  <cols>
    <col min="1" max="1" width="16.75" style="23" customWidth="1"/>
    <col min="2" max="2" width="17.875" style="23" customWidth="1"/>
    <col min="3" max="5" width="15.5" style="23" customWidth="1"/>
    <col min="6" max="16384" width="9" style="22"/>
  </cols>
  <sheetData>
    <row r="1" spans="1:5" ht="39" customHeight="1" x14ac:dyDescent="0.3">
      <c r="A1" s="70" t="s">
        <v>62</v>
      </c>
      <c r="B1" s="70"/>
      <c r="C1" s="70"/>
      <c r="D1" s="70"/>
      <c r="E1" s="70"/>
    </row>
    <row r="2" spans="1:5" ht="20.25" customHeight="1" x14ac:dyDescent="0.3">
      <c r="A2" s="57"/>
      <c r="B2" s="57"/>
      <c r="C2" s="57"/>
      <c r="D2" s="57"/>
      <c r="E2" s="44" t="s">
        <v>56</v>
      </c>
    </row>
    <row r="3" spans="1:5" ht="21" customHeight="1" x14ac:dyDescent="0.3">
      <c r="A3" s="71" t="s">
        <v>55</v>
      </c>
      <c r="B3" s="72"/>
      <c r="C3" s="73"/>
      <c r="D3" s="73"/>
      <c r="E3" s="74"/>
    </row>
    <row r="4" spans="1:5" ht="21" customHeight="1" thickBot="1" x14ac:dyDescent="0.35">
      <c r="A4" s="43" t="s">
        <v>6</v>
      </c>
      <c r="B4" s="42" t="s">
        <v>7</v>
      </c>
      <c r="C4" s="41" t="s">
        <v>76</v>
      </c>
      <c r="D4" s="40" t="s">
        <v>59</v>
      </c>
      <c r="E4" s="39" t="s">
        <v>51</v>
      </c>
    </row>
    <row r="5" spans="1:5" ht="21" customHeight="1" thickTop="1" x14ac:dyDescent="0.3">
      <c r="A5" s="75" t="s">
        <v>54</v>
      </c>
      <c r="B5" s="76"/>
      <c r="C5" s="38">
        <v>631410000</v>
      </c>
      <c r="D5" s="38">
        <f>D6+D7+D8+D9</f>
        <v>630139021</v>
      </c>
      <c r="E5" s="37">
        <f t="shared" ref="E5:E9" si="0">D5-C5</f>
        <v>-1270979</v>
      </c>
    </row>
    <row r="6" spans="1:5" ht="21" customHeight="1" x14ac:dyDescent="0.3">
      <c r="A6" s="56" t="s">
        <v>43</v>
      </c>
      <c r="B6" s="33" t="s">
        <v>43</v>
      </c>
      <c r="C6" s="55">
        <v>627487060</v>
      </c>
      <c r="D6" s="55">
        <f>세입결산서!H13</f>
        <v>627487060</v>
      </c>
      <c r="E6" s="53">
        <f t="shared" si="0"/>
        <v>0</v>
      </c>
    </row>
    <row r="7" spans="1:5" ht="21" customHeight="1" x14ac:dyDescent="0.3">
      <c r="A7" s="31" t="s">
        <v>40</v>
      </c>
      <c r="B7" s="33" t="s">
        <v>40</v>
      </c>
      <c r="C7" s="55">
        <v>900000</v>
      </c>
      <c r="D7" s="55">
        <f>세입결산서!H25</f>
        <v>800000</v>
      </c>
      <c r="E7" s="53">
        <f t="shared" si="0"/>
        <v>-100000</v>
      </c>
    </row>
    <row r="8" spans="1:5" ht="21" customHeight="1" x14ac:dyDescent="0.3">
      <c r="A8" s="31" t="s">
        <v>70</v>
      </c>
      <c r="B8" s="33" t="s">
        <v>70</v>
      </c>
      <c r="C8" s="54">
        <v>2400000</v>
      </c>
      <c r="D8" s="54">
        <f>세입결산서!H28</f>
        <v>1830000</v>
      </c>
      <c r="E8" s="53">
        <f t="shared" si="0"/>
        <v>-570000</v>
      </c>
    </row>
    <row r="9" spans="1:5" ht="21" customHeight="1" x14ac:dyDescent="0.3">
      <c r="A9" s="52" t="s">
        <v>71</v>
      </c>
      <c r="B9" s="51" t="s">
        <v>72</v>
      </c>
      <c r="C9" s="25">
        <v>622940</v>
      </c>
      <c r="D9" s="25">
        <f>세입결산서!H46</f>
        <v>21961</v>
      </c>
      <c r="E9" s="50">
        <f t="shared" si="0"/>
        <v>-600979</v>
      </c>
    </row>
    <row r="10" spans="1:5" ht="21" customHeight="1" x14ac:dyDescent="0.3">
      <c r="A10" s="49"/>
      <c r="B10" s="49"/>
      <c r="C10" s="48"/>
      <c r="D10" s="47"/>
      <c r="E10" s="46"/>
    </row>
    <row r="11" spans="1:5" ht="21" customHeight="1" x14ac:dyDescent="0.3">
      <c r="A11" s="45"/>
      <c r="B11" s="45"/>
      <c r="C11" s="45"/>
      <c r="D11" s="45"/>
      <c r="E11" s="44" t="s">
        <v>53</v>
      </c>
    </row>
    <row r="12" spans="1:5" ht="21" customHeight="1" x14ac:dyDescent="0.3">
      <c r="A12" s="71" t="s">
        <v>52</v>
      </c>
      <c r="B12" s="72"/>
      <c r="C12" s="73"/>
      <c r="D12" s="73"/>
      <c r="E12" s="74"/>
    </row>
    <row r="13" spans="1:5" ht="21" customHeight="1" thickBot="1" x14ac:dyDescent="0.35">
      <c r="A13" s="43" t="s">
        <v>6</v>
      </c>
      <c r="B13" s="42" t="s">
        <v>7</v>
      </c>
      <c r="C13" s="41" t="s">
        <v>76</v>
      </c>
      <c r="D13" s="40" t="s">
        <v>60</v>
      </c>
      <c r="E13" s="39" t="s">
        <v>51</v>
      </c>
    </row>
    <row r="14" spans="1:5" ht="21" customHeight="1" thickTop="1" x14ac:dyDescent="0.3">
      <c r="A14" s="75" t="s">
        <v>50</v>
      </c>
      <c r="B14" s="76"/>
      <c r="C14" s="38">
        <v>631410000</v>
      </c>
      <c r="D14" s="38">
        <f>SUM(D15:D21)</f>
        <v>628927008</v>
      </c>
      <c r="E14" s="37">
        <f t="shared" ref="E14:E21" si="1">D14-C14</f>
        <v>-2482992</v>
      </c>
    </row>
    <row r="15" spans="1:5" ht="21" customHeight="1" x14ac:dyDescent="0.3">
      <c r="A15" s="77" t="s">
        <v>25</v>
      </c>
      <c r="B15" s="35" t="s">
        <v>49</v>
      </c>
      <c r="C15" s="34">
        <v>565174910</v>
      </c>
      <c r="D15" s="34">
        <f>세출결산서!H16</f>
        <v>564591490</v>
      </c>
      <c r="E15" s="28">
        <f t="shared" si="1"/>
        <v>-583420</v>
      </c>
    </row>
    <row r="16" spans="1:5" ht="21" customHeight="1" x14ac:dyDescent="0.3">
      <c r="A16" s="77"/>
      <c r="B16" s="35" t="s">
        <v>48</v>
      </c>
      <c r="C16" s="34">
        <v>920000</v>
      </c>
      <c r="D16" s="34">
        <f>세출결산서!H25</f>
        <v>768500</v>
      </c>
      <c r="E16" s="28">
        <f t="shared" si="1"/>
        <v>-151500</v>
      </c>
    </row>
    <row r="17" spans="1:5" ht="21" customHeight="1" x14ac:dyDescent="0.3">
      <c r="A17" s="77"/>
      <c r="B17" s="36" t="s">
        <v>74</v>
      </c>
      <c r="C17" s="34">
        <v>17616000</v>
      </c>
      <c r="D17" s="34">
        <f>세출결산서!H43</f>
        <v>17484966</v>
      </c>
      <c r="E17" s="28">
        <f t="shared" si="1"/>
        <v>-131034</v>
      </c>
    </row>
    <row r="18" spans="1:5" ht="21" customHeight="1" x14ac:dyDescent="0.3">
      <c r="A18" s="31" t="s">
        <v>27</v>
      </c>
      <c r="B18" s="33" t="s">
        <v>73</v>
      </c>
      <c r="C18" s="32">
        <v>36342400</v>
      </c>
      <c r="D18" s="32">
        <f>세출결산서!H49</f>
        <v>35143130</v>
      </c>
      <c r="E18" s="28">
        <f t="shared" si="1"/>
        <v>-1199270</v>
      </c>
    </row>
    <row r="19" spans="1:5" ht="21" customHeight="1" x14ac:dyDescent="0.3">
      <c r="A19" s="31" t="s">
        <v>47</v>
      </c>
      <c r="B19" s="30" t="s">
        <v>47</v>
      </c>
      <c r="C19" s="29">
        <v>25200</v>
      </c>
      <c r="D19" s="29">
        <f>세출결산서!H58</f>
        <v>25200</v>
      </c>
      <c r="E19" s="28">
        <f t="shared" si="1"/>
        <v>0</v>
      </c>
    </row>
    <row r="20" spans="1:5" ht="21" customHeight="1" x14ac:dyDescent="0.3">
      <c r="A20" s="31" t="s">
        <v>46</v>
      </c>
      <c r="B20" s="30" t="s">
        <v>46</v>
      </c>
      <c r="C20" s="29">
        <v>400000</v>
      </c>
      <c r="D20" s="29">
        <f>세출결산서!H67</f>
        <v>154010</v>
      </c>
      <c r="E20" s="28">
        <f t="shared" si="1"/>
        <v>-245990</v>
      </c>
    </row>
    <row r="21" spans="1:5" ht="21" customHeight="1" x14ac:dyDescent="0.3">
      <c r="A21" s="27" t="s">
        <v>33</v>
      </c>
      <c r="B21" s="26" t="s">
        <v>33</v>
      </c>
      <c r="C21" s="25">
        <v>10931490</v>
      </c>
      <c r="D21" s="25">
        <f>세출결산서!H85</f>
        <v>10759712</v>
      </c>
      <c r="E21" s="24">
        <f t="shared" si="1"/>
        <v>-171778</v>
      </c>
    </row>
  </sheetData>
  <mergeCells count="6">
    <mergeCell ref="A1:E1"/>
    <mergeCell ref="A3:E3"/>
    <mergeCell ref="A5:B5"/>
    <mergeCell ref="A12:E12"/>
    <mergeCell ref="A15:A17"/>
    <mergeCell ref="A14:B14"/>
  </mergeCells>
  <phoneticPr fontId="1" type="noConversion"/>
  <pageMargins left="0.78740157480314965" right="0.74803149606299213" top="0.98425196850393704" bottom="0.98425196850393704" header="0.51181102362204722" footer="0.51181102362204722"/>
  <pageSetup paperSize="9" scale="97" firstPageNumber="185" orientation="portrait" useFirstPageNumber="1" r:id="rId1"/>
  <headerFooter>
    <oddFooter>&amp;R&amp;"굴림,보통"&amp;9참좋은재가노인돌봄센터 (2021. 02.17)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550D1-B380-49B1-A42F-606AC79AE5A4}">
  <dimension ref="A1:H50"/>
  <sheetViews>
    <sheetView view="pageBreakPreview" topLeftCell="A22" zoomScaleNormal="100" zoomScaleSheetLayoutView="100" workbookViewId="0">
      <selection activeCell="A2" sqref="A2"/>
    </sheetView>
  </sheetViews>
  <sheetFormatPr defaultRowHeight="16.5" x14ac:dyDescent="0.3"/>
  <cols>
    <col min="1" max="3" width="10.625" customWidth="1"/>
    <col min="4" max="4" width="7.625" customWidth="1"/>
    <col min="5" max="8" width="12.625" customWidth="1"/>
  </cols>
  <sheetData>
    <row r="1" spans="1:8" ht="26.25" x14ac:dyDescent="0.3">
      <c r="A1" s="58" t="s">
        <v>63</v>
      </c>
    </row>
    <row r="2" spans="1:8" x14ac:dyDescent="0.3">
      <c r="A2" s="59" t="s">
        <v>66</v>
      </c>
      <c r="B2" s="59"/>
    </row>
    <row r="3" spans="1:8" x14ac:dyDescent="0.3">
      <c r="A3" s="60" t="s">
        <v>64</v>
      </c>
      <c r="B3" s="60"/>
      <c r="C3" s="60"/>
    </row>
    <row r="4" spans="1:8" ht="15.75" customHeight="1" x14ac:dyDescent="0.3">
      <c r="A4" s="80" t="s">
        <v>0</v>
      </c>
      <c r="B4" s="81"/>
      <c r="C4" s="81"/>
      <c r="D4" s="78" t="s">
        <v>1</v>
      </c>
      <c r="E4" s="78" t="s">
        <v>45</v>
      </c>
      <c r="F4" s="78" t="s">
        <v>3</v>
      </c>
      <c r="G4" s="78" t="s">
        <v>4</v>
      </c>
      <c r="H4" s="78" t="s">
        <v>5</v>
      </c>
    </row>
    <row r="5" spans="1:8" x14ac:dyDescent="0.3">
      <c r="A5" s="9" t="s">
        <v>6</v>
      </c>
      <c r="B5" s="9" t="s">
        <v>7</v>
      </c>
      <c r="C5" s="9" t="s">
        <v>8</v>
      </c>
      <c r="D5" s="79"/>
      <c r="E5" s="79"/>
      <c r="F5" s="79"/>
      <c r="G5" s="79"/>
      <c r="H5" s="79"/>
    </row>
    <row r="6" spans="1:8" x14ac:dyDescent="0.3">
      <c r="A6" s="82"/>
      <c r="B6" s="82"/>
      <c r="C6" s="82" t="s">
        <v>44</v>
      </c>
      <c r="D6" s="15" t="s">
        <v>10</v>
      </c>
      <c r="E6" s="14">
        <v>627487060</v>
      </c>
      <c r="F6" s="14">
        <v>0</v>
      </c>
      <c r="G6" s="14">
        <v>0</v>
      </c>
      <c r="H6" s="14">
        <v>627487060</v>
      </c>
    </row>
    <row r="7" spans="1:8" x14ac:dyDescent="0.3">
      <c r="A7" s="83"/>
      <c r="B7" s="83"/>
      <c r="C7" s="83"/>
      <c r="D7" s="13" t="s">
        <v>11</v>
      </c>
      <c r="E7" s="12">
        <v>627487060</v>
      </c>
      <c r="F7" s="12">
        <v>0</v>
      </c>
      <c r="G7" s="12">
        <v>0</v>
      </c>
      <c r="H7" s="12">
        <v>627487060</v>
      </c>
    </row>
    <row r="8" spans="1:8" x14ac:dyDescent="0.3">
      <c r="A8" s="83"/>
      <c r="B8" s="83"/>
      <c r="C8" s="84"/>
      <c r="D8" s="13" t="s">
        <v>12</v>
      </c>
      <c r="E8" s="12">
        <v>0</v>
      </c>
      <c r="F8" s="12">
        <v>0</v>
      </c>
      <c r="G8" s="12">
        <v>0</v>
      </c>
      <c r="H8" s="12">
        <v>0</v>
      </c>
    </row>
    <row r="9" spans="1:8" x14ac:dyDescent="0.3">
      <c r="A9" s="85"/>
      <c r="B9" s="85" t="s">
        <v>43</v>
      </c>
      <c r="C9" s="87"/>
      <c r="D9" s="11" t="s">
        <v>10</v>
      </c>
      <c r="E9" s="10">
        <v>627487060</v>
      </c>
      <c r="F9" s="10">
        <v>0</v>
      </c>
      <c r="G9" s="10">
        <v>0</v>
      </c>
      <c r="H9" s="10">
        <v>627487060</v>
      </c>
    </row>
    <row r="10" spans="1:8" x14ac:dyDescent="0.3">
      <c r="A10" s="85"/>
      <c r="B10" s="85"/>
      <c r="C10" s="85"/>
      <c r="D10" s="11" t="s">
        <v>11</v>
      </c>
      <c r="E10" s="10">
        <v>627487060</v>
      </c>
      <c r="F10" s="10">
        <v>0</v>
      </c>
      <c r="G10" s="10">
        <v>0</v>
      </c>
      <c r="H10" s="10">
        <v>627487060</v>
      </c>
    </row>
    <row r="11" spans="1:8" x14ac:dyDescent="0.3">
      <c r="A11" s="85"/>
      <c r="B11" s="86"/>
      <c r="C11" s="86"/>
      <c r="D11" s="11" t="s">
        <v>12</v>
      </c>
      <c r="E11" s="10">
        <v>0</v>
      </c>
      <c r="F11" s="10">
        <v>0</v>
      </c>
      <c r="G11" s="10">
        <v>0</v>
      </c>
      <c r="H11" s="10">
        <v>0</v>
      </c>
    </row>
    <row r="12" spans="1:8" x14ac:dyDescent="0.3">
      <c r="A12" s="83" t="s">
        <v>43</v>
      </c>
      <c r="B12" s="82"/>
      <c r="C12" s="82"/>
      <c r="D12" s="13" t="s">
        <v>10</v>
      </c>
      <c r="E12" s="12">
        <v>627487060</v>
      </c>
      <c r="F12" s="12">
        <v>0</v>
      </c>
      <c r="G12" s="12">
        <v>0</v>
      </c>
      <c r="H12" s="12">
        <v>627487060</v>
      </c>
    </row>
    <row r="13" spans="1:8" x14ac:dyDescent="0.3">
      <c r="A13" s="83"/>
      <c r="B13" s="83"/>
      <c r="C13" s="83"/>
      <c r="D13" s="13" t="s">
        <v>11</v>
      </c>
      <c r="E13" s="12">
        <v>627487060</v>
      </c>
      <c r="F13" s="12">
        <v>0</v>
      </c>
      <c r="G13" s="12">
        <v>0</v>
      </c>
      <c r="H13" s="12">
        <v>627487060</v>
      </c>
    </row>
    <row r="14" spans="1:8" x14ac:dyDescent="0.3">
      <c r="A14" s="84"/>
      <c r="B14" s="84"/>
      <c r="C14" s="84"/>
      <c r="D14" s="13" t="s">
        <v>12</v>
      </c>
      <c r="E14" s="12">
        <v>0</v>
      </c>
      <c r="F14" s="12">
        <v>0</v>
      </c>
      <c r="G14" s="12">
        <v>0</v>
      </c>
      <c r="H14" s="12">
        <v>0</v>
      </c>
    </row>
    <row r="15" spans="1:8" x14ac:dyDescent="0.3">
      <c r="A15" s="87"/>
      <c r="B15" s="87"/>
      <c r="C15" s="87" t="s">
        <v>42</v>
      </c>
      <c r="D15" s="11" t="s">
        <v>10</v>
      </c>
      <c r="E15" s="10">
        <v>0</v>
      </c>
      <c r="F15" s="10">
        <v>0</v>
      </c>
      <c r="G15" s="10">
        <v>800000</v>
      </c>
      <c r="H15" s="10">
        <v>800000</v>
      </c>
    </row>
    <row r="16" spans="1:8" x14ac:dyDescent="0.3">
      <c r="A16" s="85"/>
      <c r="B16" s="85"/>
      <c r="C16" s="85"/>
      <c r="D16" s="11" t="s">
        <v>11</v>
      </c>
      <c r="E16" s="10">
        <v>0</v>
      </c>
      <c r="F16" s="10">
        <v>0</v>
      </c>
      <c r="G16" s="10">
        <v>800000</v>
      </c>
      <c r="H16" s="10">
        <v>800000</v>
      </c>
    </row>
    <row r="17" spans="1:8" x14ac:dyDescent="0.3">
      <c r="A17" s="85"/>
      <c r="B17" s="85"/>
      <c r="C17" s="86"/>
      <c r="D17" s="11" t="s">
        <v>12</v>
      </c>
      <c r="E17" s="10">
        <v>0</v>
      </c>
      <c r="F17" s="10">
        <v>0</v>
      </c>
      <c r="G17" s="10">
        <v>0</v>
      </c>
      <c r="H17" s="10">
        <v>0</v>
      </c>
    </row>
    <row r="18" spans="1:8" x14ac:dyDescent="0.3">
      <c r="A18" s="83"/>
      <c r="B18" s="83"/>
      <c r="C18" s="82" t="s">
        <v>41</v>
      </c>
      <c r="D18" s="13" t="s">
        <v>10</v>
      </c>
      <c r="E18" s="12">
        <v>0</v>
      </c>
      <c r="F18" s="12">
        <v>0</v>
      </c>
      <c r="G18" s="12">
        <v>100000</v>
      </c>
      <c r="H18" s="12">
        <v>100000</v>
      </c>
    </row>
    <row r="19" spans="1:8" x14ac:dyDescent="0.3">
      <c r="A19" s="83"/>
      <c r="B19" s="83"/>
      <c r="C19" s="83"/>
      <c r="D19" s="13" t="s">
        <v>11</v>
      </c>
      <c r="E19" s="12">
        <v>0</v>
      </c>
      <c r="F19" s="12">
        <v>0</v>
      </c>
      <c r="G19" s="12">
        <v>0</v>
      </c>
      <c r="H19" s="12">
        <v>0</v>
      </c>
    </row>
    <row r="20" spans="1:8" x14ac:dyDescent="0.3">
      <c r="A20" s="83"/>
      <c r="B20" s="83"/>
      <c r="C20" s="84"/>
      <c r="D20" s="13" t="s">
        <v>12</v>
      </c>
      <c r="E20" s="12">
        <v>0</v>
      </c>
      <c r="F20" s="12">
        <v>0</v>
      </c>
      <c r="G20" s="12">
        <v>100000</v>
      </c>
      <c r="H20" s="12">
        <v>100000</v>
      </c>
    </row>
    <row r="21" spans="1:8" x14ac:dyDescent="0.3">
      <c r="A21" s="85"/>
      <c r="B21" s="85" t="s">
        <v>40</v>
      </c>
      <c r="C21" s="87"/>
      <c r="D21" s="11" t="s">
        <v>10</v>
      </c>
      <c r="E21" s="10">
        <v>0</v>
      </c>
      <c r="F21" s="10">
        <v>0</v>
      </c>
      <c r="G21" s="10">
        <v>900000</v>
      </c>
      <c r="H21" s="10">
        <v>900000</v>
      </c>
    </row>
    <row r="22" spans="1:8" x14ac:dyDescent="0.3">
      <c r="A22" s="85"/>
      <c r="B22" s="85"/>
      <c r="C22" s="85"/>
      <c r="D22" s="11" t="s">
        <v>11</v>
      </c>
      <c r="E22" s="10">
        <v>0</v>
      </c>
      <c r="F22" s="10">
        <v>0</v>
      </c>
      <c r="G22" s="10">
        <v>800000</v>
      </c>
      <c r="H22" s="10">
        <v>800000</v>
      </c>
    </row>
    <row r="23" spans="1:8" x14ac:dyDescent="0.3">
      <c r="A23" s="85"/>
      <c r="B23" s="86"/>
      <c r="C23" s="86"/>
      <c r="D23" s="11" t="s">
        <v>12</v>
      </c>
      <c r="E23" s="10">
        <v>0</v>
      </c>
      <c r="F23" s="10">
        <v>0</v>
      </c>
      <c r="G23" s="10">
        <v>100000</v>
      </c>
      <c r="H23" s="10">
        <v>100000</v>
      </c>
    </row>
    <row r="24" spans="1:8" x14ac:dyDescent="0.3">
      <c r="A24" s="83" t="s">
        <v>40</v>
      </c>
      <c r="B24" s="82"/>
      <c r="C24" s="82"/>
      <c r="D24" s="13" t="s">
        <v>10</v>
      </c>
      <c r="E24" s="12">
        <v>0</v>
      </c>
      <c r="F24" s="12">
        <v>0</v>
      </c>
      <c r="G24" s="12">
        <v>900000</v>
      </c>
      <c r="H24" s="12">
        <v>900000</v>
      </c>
    </row>
    <row r="25" spans="1:8" x14ac:dyDescent="0.3">
      <c r="A25" s="83"/>
      <c r="B25" s="83"/>
      <c r="C25" s="83"/>
      <c r="D25" s="13" t="s">
        <v>11</v>
      </c>
      <c r="E25" s="12">
        <v>0</v>
      </c>
      <c r="F25" s="12">
        <v>0</v>
      </c>
      <c r="G25" s="12">
        <v>800000</v>
      </c>
      <c r="H25" s="12">
        <v>800000</v>
      </c>
    </row>
    <row r="26" spans="1:8" x14ac:dyDescent="0.3">
      <c r="A26" s="84"/>
      <c r="B26" s="84"/>
      <c r="C26" s="84"/>
      <c r="D26" s="13" t="s">
        <v>12</v>
      </c>
      <c r="E26" s="12">
        <v>0</v>
      </c>
      <c r="F26" s="12">
        <v>0</v>
      </c>
      <c r="G26" s="12">
        <v>100000</v>
      </c>
      <c r="H26" s="12">
        <v>100000</v>
      </c>
    </row>
    <row r="27" spans="1:8" x14ac:dyDescent="0.3">
      <c r="A27" s="87"/>
      <c r="B27" s="87"/>
      <c r="C27" s="87" t="s">
        <v>39</v>
      </c>
      <c r="D27" s="11" t="s">
        <v>10</v>
      </c>
      <c r="E27" s="10">
        <v>0</v>
      </c>
      <c r="F27" s="10">
        <v>0</v>
      </c>
      <c r="G27" s="10">
        <v>2400000</v>
      </c>
      <c r="H27" s="10">
        <v>2400000</v>
      </c>
    </row>
    <row r="28" spans="1:8" x14ac:dyDescent="0.3">
      <c r="A28" s="85"/>
      <c r="B28" s="85"/>
      <c r="C28" s="85"/>
      <c r="D28" s="11" t="s">
        <v>11</v>
      </c>
      <c r="E28" s="10">
        <v>0</v>
      </c>
      <c r="F28" s="10">
        <v>0</v>
      </c>
      <c r="G28" s="10">
        <v>1830000</v>
      </c>
      <c r="H28" s="10">
        <v>1830000</v>
      </c>
    </row>
    <row r="29" spans="1:8" x14ac:dyDescent="0.3">
      <c r="A29" s="85"/>
      <c r="B29" s="85"/>
      <c r="C29" s="86"/>
      <c r="D29" s="11" t="s">
        <v>12</v>
      </c>
      <c r="E29" s="10">
        <v>0</v>
      </c>
      <c r="F29" s="10">
        <v>0</v>
      </c>
      <c r="G29" s="10">
        <v>570000</v>
      </c>
      <c r="H29" s="10">
        <v>570000</v>
      </c>
    </row>
    <row r="30" spans="1:8" x14ac:dyDescent="0.3">
      <c r="A30" s="83"/>
      <c r="B30" s="83" t="s">
        <v>38</v>
      </c>
      <c r="C30" s="82"/>
      <c r="D30" s="13" t="s">
        <v>10</v>
      </c>
      <c r="E30" s="12">
        <v>0</v>
      </c>
      <c r="F30" s="12">
        <v>0</v>
      </c>
      <c r="G30" s="12">
        <v>2400000</v>
      </c>
      <c r="H30" s="12">
        <v>2400000</v>
      </c>
    </row>
    <row r="31" spans="1:8" x14ac:dyDescent="0.3">
      <c r="A31" s="83"/>
      <c r="B31" s="83"/>
      <c r="C31" s="83"/>
      <c r="D31" s="13" t="s">
        <v>11</v>
      </c>
      <c r="E31" s="12">
        <v>0</v>
      </c>
      <c r="F31" s="12">
        <v>0</v>
      </c>
      <c r="G31" s="12">
        <v>1830000</v>
      </c>
      <c r="H31" s="12">
        <v>1830000</v>
      </c>
    </row>
    <row r="32" spans="1:8" x14ac:dyDescent="0.3">
      <c r="A32" s="83"/>
      <c r="B32" s="84"/>
      <c r="C32" s="84"/>
      <c r="D32" s="13" t="s">
        <v>12</v>
      </c>
      <c r="E32" s="12">
        <v>0</v>
      </c>
      <c r="F32" s="12">
        <v>0</v>
      </c>
      <c r="G32" s="12">
        <v>570000</v>
      </c>
      <c r="H32" s="12">
        <v>570000</v>
      </c>
    </row>
    <row r="33" spans="1:8" x14ac:dyDescent="0.3">
      <c r="A33" s="85" t="s">
        <v>38</v>
      </c>
      <c r="B33" s="87"/>
      <c r="C33" s="87"/>
      <c r="D33" s="11" t="s">
        <v>10</v>
      </c>
      <c r="E33" s="10">
        <v>0</v>
      </c>
      <c r="F33" s="10">
        <v>0</v>
      </c>
      <c r="G33" s="10">
        <v>2400000</v>
      </c>
      <c r="H33" s="10">
        <v>2400000</v>
      </c>
    </row>
    <row r="34" spans="1:8" x14ac:dyDescent="0.3">
      <c r="A34" s="85"/>
      <c r="B34" s="85"/>
      <c r="C34" s="85"/>
      <c r="D34" s="11" t="s">
        <v>11</v>
      </c>
      <c r="E34" s="10">
        <v>0</v>
      </c>
      <c r="F34" s="10">
        <v>0</v>
      </c>
      <c r="G34" s="10">
        <v>1830000</v>
      </c>
      <c r="H34" s="10">
        <v>1830000</v>
      </c>
    </row>
    <row r="35" spans="1:8" x14ac:dyDescent="0.3">
      <c r="A35" s="86"/>
      <c r="B35" s="86"/>
      <c r="C35" s="86"/>
      <c r="D35" s="11" t="s">
        <v>12</v>
      </c>
      <c r="E35" s="10">
        <v>0</v>
      </c>
      <c r="F35" s="10">
        <v>0</v>
      </c>
      <c r="G35" s="10">
        <v>570000</v>
      </c>
      <c r="H35" s="10">
        <v>570000</v>
      </c>
    </row>
    <row r="36" spans="1:8" x14ac:dyDescent="0.3">
      <c r="A36" s="82"/>
      <c r="B36" s="82"/>
      <c r="C36" s="82" t="s">
        <v>37</v>
      </c>
      <c r="D36" s="13" t="s">
        <v>10</v>
      </c>
      <c r="E36" s="12">
        <v>30000</v>
      </c>
      <c r="F36" s="12">
        <v>0</v>
      </c>
      <c r="G36" s="12">
        <v>9520</v>
      </c>
      <c r="H36" s="12">
        <v>39520</v>
      </c>
    </row>
    <row r="37" spans="1:8" x14ac:dyDescent="0.3">
      <c r="A37" s="83"/>
      <c r="B37" s="83"/>
      <c r="C37" s="83"/>
      <c r="D37" s="13" t="s">
        <v>11</v>
      </c>
      <c r="E37" s="12">
        <v>20982</v>
      </c>
      <c r="F37" s="12">
        <v>0</v>
      </c>
      <c r="G37" s="12">
        <v>979</v>
      </c>
      <c r="H37" s="12">
        <v>21961</v>
      </c>
    </row>
    <row r="38" spans="1:8" x14ac:dyDescent="0.3">
      <c r="A38" s="83"/>
      <c r="B38" s="83"/>
      <c r="C38" s="84"/>
      <c r="D38" s="13" t="s">
        <v>12</v>
      </c>
      <c r="E38" s="12">
        <v>9018</v>
      </c>
      <c r="F38" s="12">
        <v>0</v>
      </c>
      <c r="G38" s="12">
        <v>8541</v>
      </c>
      <c r="H38" s="12">
        <v>17559</v>
      </c>
    </row>
    <row r="39" spans="1:8" x14ac:dyDescent="0.3">
      <c r="A39" s="85"/>
      <c r="B39" s="85"/>
      <c r="C39" s="87" t="s">
        <v>36</v>
      </c>
      <c r="D39" s="11" t="s">
        <v>10</v>
      </c>
      <c r="E39" s="10">
        <v>583420</v>
      </c>
      <c r="F39" s="10">
        <v>0</v>
      </c>
      <c r="G39" s="10">
        <v>0</v>
      </c>
      <c r="H39" s="10">
        <v>583420</v>
      </c>
    </row>
    <row r="40" spans="1:8" x14ac:dyDescent="0.3">
      <c r="A40" s="85"/>
      <c r="B40" s="85"/>
      <c r="C40" s="85"/>
      <c r="D40" s="11" t="s">
        <v>11</v>
      </c>
      <c r="E40" s="10">
        <v>0</v>
      </c>
      <c r="F40" s="10">
        <v>0</v>
      </c>
      <c r="G40" s="10">
        <v>0</v>
      </c>
      <c r="H40" s="10">
        <v>0</v>
      </c>
    </row>
    <row r="41" spans="1:8" x14ac:dyDescent="0.3">
      <c r="A41" s="85"/>
      <c r="B41" s="85"/>
      <c r="C41" s="86"/>
      <c r="D41" s="11" t="s">
        <v>12</v>
      </c>
      <c r="E41" s="10">
        <v>583420</v>
      </c>
      <c r="F41" s="10">
        <v>0</v>
      </c>
      <c r="G41" s="10">
        <v>0</v>
      </c>
      <c r="H41" s="10">
        <v>583420</v>
      </c>
    </row>
    <row r="42" spans="1:8" x14ac:dyDescent="0.3">
      <c r="A42" s="83"/>
      <c r="B42" s="83" t="s">
        <v>35</v>
      </c>
      <c r="C42" s="82"/>
      <c r="D42" s="13" t="s">
        <v>10</v>
      </c>
      <c r="E42" s="12">
        <v>613420</v>
      </c>
      <c r="F42" s="12">
        <v>0</v>
      </c>
      <c r="G42" s="12">
        <v>9520</v>
      </c>
      <c r="H42" s="12">
        <v>622940</v>
      </c>
    </row>
    <row r="43" spans="1:8" x14ac:dyDescent="0.3">
      <c r="A43" s="83"/>
      <c r="B43" s="83"/>
      <c r="C43" s="83"/>
      <c r="D43" s="13" t="s">
        <v>11</v>
      </c>
      <c r="E43" s="12">
        <v>20982</v>
      </c>
      <c r="F43" s="12">
        <v>0</v>
      </c>
      <c r="G43" s="12">
        <v>979</v>
      </c>
      <c r="H43" s="12">
        <v>21961</v>
      </c>
    </row>
    <row r="44" spans="1:8" x14ac:dyDescent="0.3">
      <c r="A44" s="83"/>
      <c r="B44" s="84"/>
      <c r="C44" s="84"/>
      <c r="D44" s="13" t="s">
        <v>12</v>
      </c>
      <c r="E44" s="12">
        <v>592438</v>
      </c>
      <c r="F44" s="12">
        <v>0</v>
      </c>
      <c r="G44" s="12">
        <v>8541</v>
      </c>
      <c r="H44" s="12">
        <v>600979</v>
      </c>
    </row>
    <row r="45" spans="1:8" x14ac:dyDescent="0.3">
      <c r="A45" s="85" t="s">
        <v>35</v>
      </c>
      <c r="B45" s="87"/>
      <c r="C45" s="87"/>
      <c r="D45" s="11" t="s">
        <v>10</v>
      </c>
      <c r="E45" s="10">
        <v>613420</v>
      </c>
      <c r="F45" s="10">
        <v>0</v>
      </c>
      <c r="G45" s="10">
        <v>9520</v>
      </c>
      <c r="H45" s="10">
        <v>622940</v>
      </c>
    </row>
    <row r="46" spans="1:8" x14ac:dyDescent="0.3">
      <c r="A46" s="85"/>
      <c r="B46" s="85"/>
      <c r="C46" s="85"/>
      <c r="D46" s="11" t="s">
        <v>11</v>
      </c>
      <c r="E46" s="10">
        <v>20982</v>
      </c>
      <c r="F46" s="10">
        <v>0</v>
      </c>
      <c r="G46" s="10">
        <v>979</v>
      </c>
      <c r="H46" s="10">
        <v>21961</v>
      </c>
    </row>
    <row r="47" spans="1:8" x14ac:dyDescent="0.3">
      <c r="A47" s="86"/>
      <c r="B47" s="86"/>
      <c r="C47" s="86"/>
      <c r="D47" s="11" t="s">
        <v>12</v>
      </c>
      <c r="E47" s="10">
        <v>592438</v>
      </c>
      <c r="F47" s="10">
        <v>0</v>
      </c>
      <c r="G47" s="10">
        <v>8541</v>
      </c>
      <c r="H47" s="10">
        <v>600979</v>
      </c>
    </row>
    <row r="48" spans="1:8" x14ac:dyDescent="0.3">
      <c r="A48" s="88" t="s">
        <v>34</v>
      </c>
      <c r="B48" s="89"/>
      <c r="C48" s="89"/>
      <c r="D48" s="5" t="s">
        <v>10</v>
      </c>
      <c r="E48" s="6">
        <v>628100480</v>
      </c>
      <c r="F48" s="6">
        <v>0</v>
      </c>
      <c r="G48" s="6">
        <v>3309520</v>
      </c>
      <c r="H48" s="6">
        <v>631410000</v>
      </c>
    </row>
    <row r="49" spans="1:8" x14ac:dyDescent="0.3">
      <c r="A49" s="90"/>
      <c r="B49" s="91"/>
      <c r="C49" s="91"/>
      <c r="D49" s="7" t="s">
        <v>11</v>
      </c>
      <c r="E49" s="8">
        <v>627508042</v>
      </c>
      <c r="F49" s="8">
        <v>0</v>
      </c>
      <c r="G49" s="8">
        <v>2630979</v>
      </c>
      <c r="H49" s="8">
        <v>630139021</v>
      </c>
    </row>
    <row r="50" spans="1:8" x14ac:dyDescent="0.3">
      <c r="A50" s="92"/>
      <c r="B50" s="93"/>
      <c r="C50" s="93"/>
      <c r="D50" s="7" t="s">
        <v>12</v>
      </c>
      <c r="E50" s="8">
        <v>592438</v>
      </c>
      <c r="F50" s="8">
        <v>0</v>
      </c>
      <c r="G50" s="8">
        <v>678541</v>
      </c>
      <c r="H50" s="8">
        <v>1270979</v>
      </c>
    </row>
  </sheetData>
  <mergeCells count="49">
    <mergeCell ref="A48:C50"/>
    <mergeCell ref="A42:A44"/>
    <mergeCell ref="B42:B44"/>
    <mergeCell ref="C42:C44"/>
    <mergeCell ref="A45:A47"/>
    <mergeCell ref="B45:B47"/>
    <mergeCell ref="C45:C47"/>
    <mergeCell ref="A36:A38"/>
    <mergeCell ref="B36:B38"/>
    <mergeCell ref="C36:C38"/>
    <mergeCell ref="A39:A41"/>
    <mergeCell ref="B39:B41"/>
    <mergeCell ref="C39:C41"/>
    <mergeCell ref="A30:A32"/>
    <mergeCell ref="B30:B32"/>
    <mergeCell ref="C30:C32"/>
    <mergeCell ref="A33:A35"/>
    <mergeCell ref="B33:B35"/>
    <mergeCell ref="C33:C35"/>
    <mergeCell ref="A24:A26"/>
    <mergeCell ref="B24:B26"/>
    <mergeCell ref="C24:C26"/>
    <mergeCell ref="A27:A29"/>
    <mergeCell ref="B27:B29"/>
    <mergeCell ref="C27:C29"/>
    <mergeCell ref="A18:A20"/>
    <mergeCell ref="B18:B20"/>
    <mergeCell ref="C18:C20"/>
    <mergeCell ref="A21:A23"/>
    <mergeCell ref="B21:B23"/>
    <mergeCell ref="C21:C23"/>
    <mergeCell ref="A12:A14"/>
    <mergeCell ref="B12:B14"/>
    <mergeCell ref="C12:C14"/>
    <mergeCell ref="A15:A17"/>
    <mergeCell ref="B15:B17"/>
    <mergeCell ref="C15:C17"/>
    <mergeCell ref="A6:A8"/>
    <mergeCell ref="B6:B8"/>
    <mergeCell ref="C6:C8"/>
    <mergeCell ref="A9:A11"/>
    <mergeCell ref="B9:B11"/>
    <mergeCell ref="C9:C11"/>
    <mergeCell ref="H4:H5"/>
    <mergeCell ref="A4:C4"/>
    <mergeCell ref="D4:D5"/>
    <mergeCell ref="E4:E5"/>
    <mergeCell ref="F4:F5"/>
    <mergeCell ref="G4:G5"/>
  </mergeCells>
  <phoneticPr fontId="1" type="noConversion"/>
  <pageMargins left="0.7" right="0.7" top="0.75" bottom="0.75" header="0.3" footer="0.3"/>
  <pageSetup paperSize="9" scale="83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51230-1715-4F8F-8D00-FE88325AB742}">
  <dimension ref="A1:H89"/>
  <sheetViews>
    <sheetView view="pageBreakPreview" topLeftCell="A37" zoomScaleNormal="100" zoomScaleSheetLayoutView="100" workbookViewId="0">
      <selection activeCell="A51" sqref="A4:H51"/>
    </sheetView>
  </sheetViews>
  <sheetFormatPr defaultRowHeight="16.5" x14ac:dyDescent="0.3"/>
  <cols>
    <col min="1" max="3" width="10.625" customWidth="1"/>
    <col min="4" max="4" width="7.625" customWidth="1"/>
    <col min="5" max="8" width="12.625" customWidth="1"/>
  </cols>
  <sheetData>
    <row r="1" spans="1:8" ht="26.25" x14ac:dyDescent="0.3">
      <c r="A1" s="58" t="s">
        <v>65</v>
      </c>
    </row>
    <row r="2" spans="1:8" x14ac:dyDescent="0.3">
      <c r="A2" s="59" t="s">
        <v>66</v>
      </c>
      <c r="B2" s="59"/>
    </row>
    <row r="3" spans="1:8" x14ac:dyDescent="0.3">
      <c r="A3" s="103" t="s">
        <v>75</v>
      </c>
      <c r="B3" s="103"/>
      <c r="C3" s="103"/>
    </row>
    <row r="4" spans="1:8" x14ac:dyDescent="0.3">
      <c r="A4" s="104" t="s">
        <v>0</v>
      </c>
      <c r="B4" s="105"/>
      <c r="C4" s="105"/>
      <c r="D4" s="106" t="s">
        <v>1</v>
      </c>
      <c r="E4" s="106" t="s">
        <v>2</v>
      </c>
      <c r="F4" s="106" t="s">
        <v>3</v>
      </c>
      <c r="G4" s="106" t="s">
        <v>4</v>
      </c>
      <c r="H4" s="107" t="s">
        <v>5</v>
      </c>
    </row>
    <row r="5" spans="1:8" x14ac:dyDescent="0.3">
      <c r="A5" s="108" t="s">
        <v>6</v>
      </c>
      <c r="B5" s="61" t="s">
        <v>7</v>
      </c>
      <c r="C5" s="61" t="s">
        <v>8</v>
      </c>
      <c r="D5" s="79"/>
      <c r="E5" s="79"/>
      <c r="F5" s="79"/>
      <c r="G5" s="79"/>
      <c r="H5" s="109"/>
    </row>
    <row r="6" spans="1:8" x14ac:dyDescent="0.3">
      <c r="A6" s="110"/>
      <c r="B6" s="96"/>
      <c r="C6" s="96" t="s">
        <v>9</v>
      </c>
      <c r="D6" s="1" t="s">
        <v>10</v>
      </c>
      <c r="E6" s="2">
        <v>479724360</v>
      </c>
      <c r="F6" s="2">
        <v>0</v>
      </c>
      <c r="G6" s="2">
        <v>0</v>
      </c>
      <c r="H6" s="111">
        <v>479724360</v>
      </c>
    </row>
    <row r="7" spans="1:8" x14ac:dyDescent="0.3">
      <c r="A7" s="112"/>
      <c r="B7" s="94"/>
      <c r="C7" s="94"/>
      <c r="D7" s="62" t="s">
        <v>11</v>
      </c>
      <c r="E7" s="3">
        <v>479724360</v>
      </c>
      <c r="F7" s="3">
        <v>0</v>
      </c>
      <c r="G7" s="3">
        <v>0</v>
      </c>
      <c r="H7" s="113">
        <v>479724360</v>
      </c>
    </row>
    <row r="8" spans="1:8" x14ac:dyDescent="0.3">
      <c r="A8" s="112"/>
      <c r="B8" s="94"/>
      <c r="C8" s="95"/>
      <c r="D8" s="62" t="s">
        <v>12</v>
      </c>
      <c r="E8" s="3">
        <v>0</v>
      </c>
      <c r="F8" s="3">
        <v>0</v>
      </c>
      <c r="G8" s="3">
        <v>0</v>
      </c>
      <c r="H8" s="113">
        <v>0</v>
      </c>
    </row>
    <row r="9" spans="1:8" x14ac:dyDescent="0.3">
      <c r="A9" s="114"/>
      <c r="B9" s="98"/>
      <c r="C9" s="100" t="s">
        <v>13</v>
      </c>
      <c r="D9" s="63" t="s">
        <v>10</v>
      </c>
      <c r="E9" s="4">
        <v>39974900</v>
      </c>
      <c r="F9" s="4">
        <v>0</v>
      </c>
      <c r="G9" s="4">
        <v>0</v>
      </c>
      <c r="H9" s="115">
        <v>39974900</v>
      </c>
    </row>
    <row r="10" spans="1:8" x14ac:dyDescent="0.3">
      <c r="A10" s="114"/>
      <c r="B10" s="98"/>
      <c r="C10" s="98"/>
      <c r="D10" s="63" t="s">
        <v>11</v>
      </c>
      <c r="E10" s="4">
        <v>39391480</v>
      </c>
      <c r="F10" s="4">
        <v>0</v>
      </c>
      <c r="G10" s="4">
        <v>0</v>
      </c>
      <c r="H10" s="115">
        <v>39391480</v>
      </c>
    </row>
    <row r="11" spans="1:8" x14ac:dyDescent="0.3">
      <c r="A11" s="114"/>
      <c r="B11" s="98"/>
      <c r="C11" s="99"/>
      <c r="D11" s="63" t="s">
        <v>12</v>
      </c>
      <c r="E11" s="4">
        <v>583420</v>
      </c>
      <c r="F11" s="4">
        <v>0</v>
      </c>
      <c r="G11" s="4">
        <v>0</v>
      </c>
      <c r="H11" s="115">
        <v>583420</v>
      </c>
    </row>
    <row r="12" spans="1:8" x14ac:dyDescent="0.3">
      <c r="A12" s="112"/>
      <c r="B12" s="94"/>
      <c r="C12" s="96" t="s">
        <v>14</v>
      </c>
      <c r="D12" s="62" t="s">
        <v>10</v>
      </c>
      <c r="E12" s="3">
        <v>45475650</v>
      </c>
      <c r="F12" s="3">
        <v>0</v>
      </c>
      <c r="G12" s="3">
        <v>0</v>
      </c>
      <c r="H12" s="113">
        <v>45475650</v>
      </c>
    </row>
    <row r="13" spans="1:8" x14ac:dyDescent="0.3">
      <c r="A13" s="112"/>
      <c r="B13" s="94"/>
      <c r="C13" s="94"/>
      <c r="D13" s="62" t="s">
        <v>11</v>
      </c>
      <c r="E13" s="3">
        <v>45475650</v>
      </c>
      <c r="F13" s="3">
        <v>0</v>
      </c>
      <c r="G13" s="3">
        <v>0</v>
      </c>
      <c r="H13" s="113">
        <v>45475650</v>
      </c>
    </row>
    <row r="14" spans="1:8" x14ac:dyDescent="0.3">
      <c r="A14" s="112"/>
      <c r="B14" s="94"/>
      <c r="C14" s="95"/>
      <c r="D14" s="62" t="s">
        <v>12</v>
      </c>
      <c r="E14" s="3">
        <v>0</v>
      </c>
      <c r="F14" s="3">
        <v>0</v>
      </c>
      <c r="G14" s="3">
        <v>0</v>
      </c>
      <c r="H14" s="113">
        <v>0</v>
      </c>
    </row>
    <row r="15" spans="1:8" x14ac:dyDescent="0.3">
      <c r="A15" s="114"/>
      <c r="B15" s="98" t="s">
        <v>15</v>
      </c>
      <c r="C15" s="100"/>
      <c r="D15" s="63" t="s">
        <v>10</v>
      </c>
      <c r="E15" s="4">
        <v>565174910</v>
      </c>
      <c r="F15" s="4">
        <v>0</v>
      </c>
      <c r="G15" s="4">
        <v>0</v>
      </c>
      <c r="H15" s="115">
        <v>565174910</v>
      </c>
    </row>
    <row r="16" spans="1:8" x14ac:dyDescent="0.3">
      <c r="A16" s="114"/>
      <c r="B16" s="98"/>
      <c r="C16" s="98"/>
      <c r="D16" s="63" t="s">
        <v>11</v>
      </c>
      <c r="E16" s="4">
        <v>564591490</v>
      </c>
      <c r="F16" s="4">
        <v>0</v>
      </c>
      <c r="G16" s="4">
        <v>0</v>
      </c>
      <c r="H16" s="115">
        <v>564591490</v>
      </c>
    </row>
    <row r="17" spans="1:8" x14ac:dyDescent="0.3">
      <c r="A17" s="114"/>
      <c r="B17" s="99"/>
      <c r="C17" s="99"/>
      <c r="D17" s="63" t="s">
        <v>12</v>
      </c>
      <c r="E17" s="4">
        <v>583420</v>
      </c>
      <c r="F17" s="4">
        <v>0</v>
      </c>
      <c r="G17" s="4">
        <v>0</v>
      </c>
      <c r="H17" s="115">
        <v>583420</v>
      </c>
    </row>
    <row r="18" spans="1:8" x14ac:dyDescent="0.3">
      <c r="A18" s="112"/>
      <c r="B18" s="96"/>
      <c r="C18" s="96" t="s">
        <v>16</v>
      </c>
      <c r="D18" s="62" t="s">
        <v>10</v>
      </c>
      <c r="E18" s="3">
        <v>720000</v>
      </c>
      <c r="F18" s="3">
        <v>0</v>
      </c>
      <c r="G18" s="3">
        <v>0</v>
      </c>
      <c r="H18" s="113">
        <v>720000</v>
      </c>
    </row>
    <row r="19" spans="1:8" x14ac:dyDescent="0.3">
      <c r="A19" s="112"/>
      <c r="B19" s="94"/>
      <c r="C19" s="94"/>
      <c r="D19" s="62" t="s">
        <v>11</v>
      </c>
      <c r="E19" s="3">
        <v>720000</v>
      </c>
      <c r="F19" s="3">
        <v>0</v>
      </c>
      <c r="G19" s="3">
        <v>0</v>
      </c>
      <c r="H19" s="113">
        <v>720000</v>
      </c>
    </row>
    <row r="20" spans="1:8" x14ac:dyDescent="0.3">
      <c r="A20" s="112"/>
      <c r="B20" s="94"/>
      <c r="C20" s="95"/>
      <c r="D20" s="62" t="s">
        <v>12</v>
      </c>
      <c r="E20" s="3">
        <v>0</v>
      </c>
      <c r="F20" s="3">
        <v>0</v>
      </c>
      <c r="G20" s="3">
        <v>0</v>
      </c>
      <c r="H20" s="113">
        <v>0</v>
      </c>
    </row>
    <row r="21" spans="1:8" x14ac:dyDescent="0.3">
      <c r="A21" s="114"/>
      <c r="B21" s="98"/>
      <c r="C21" s="100" t="s">
        <v>17</v>
      </c>
      <c r="D21" s="63" t="s">
        <v>10</v>
      </c>
      <c r="E21" s="4">
        <v>48500</v>
      </c>
      <c r="F21" s="4">
        <v>0</v>
      </c>
      <c r="G21" s="4">
        <v>151500</v>
      </c>
      <c r="H21" s="115">
        <v>200000</v>
      </c>
    </row>
    <row r="22" spans="1:8" x14ac:dyDescent="0.3">
      <c r="A22" s="114"/>
      <c r="B22" s="98"/>
      <c r="C22" s="98"/>
      <c r="D22" s="63" t="s">
        <v>11</v>
      </c>
      <c r="E22" s="4">
        <v>48500</v>
      </c>
      <c r="F22" s="4">
        <v>0</v>
      </c>
      <c r="G22" s="4">
        <v>0</v>
      </c>
      <c r="H22" s="115">
        <v>48500</v>
      </c>
    </row>
    <row r="23" spans="1:8" x14ac:dyDescent="0.3">
      <c r="A23" s="114"/>
      <c r="B23" s="98"/>
      <c r="C23" s="99"/>
      <c r="D23" s="63" t="s">
        <v>12</v>
      </c>
      <c r="E23" s="4">
        <v>0</v>
      </c>
      <c r="F23" s="4">
        <v>0</v>
      </c>
      <c r="G23" s="4">
        <v>151500</v>
      </c>
      <c r="H23" s="115">
        <v>151500</v>
      </c>
    </row>
    <row r="24" spans="1:8" x14ac:dyDescent="0.3">
      <c r="A24" s="112"/>
      <c r="B24" s="94" t="s">
        <v>18</v>
      </c>
      <c r="C24" s="96"/>
      <c r="D24" s="62" t="s">
        <v>10</v>
      </c>
      <c r="E24" s="3">
        <v>768500</v>
      </c>
      <c r="F24" s="3">
        <v>0</v>
      </c>
      <c r="G24" s="3">
        <v>151500</v>
      </c>
      <c r="H24" s="113">
        <v>920000</v>
      </c>
    </row>
    <row r="25" spans="1:8" x14ac:dyDescent="0.3">
      <c r="A25" s="112"/>
      <c r="B25" s="94"/>
      <c r="C25" s="94"/>
      <c r="D25" s="62" t="s">
        <v>11</v>
      </c>
      <c r="E25" s="3">
        <v>768500</v>
      </c>
      <c r="F25" s="3">
        <v>0</v>
      </c>
      <c r="G25" s="3">
        <v>0</v>
      </c>
      <c r="H25" s="113">
        <v>768500</v>
      </c>
    </row>
    <row r="26" spans="1:8" x14ac:dyDescent="0.3">
      <c r="A26" s="112"/>
      <c r="B26" s="95"/>
      <c r="C26" s="95"/>
      <c r="D26" s="62" t="s">
        <v>12</v>
      </c>
      <c r="E26" s="3">
        <v>0</v>
      </c>
      <c r="F26" s="3">
        <v>0</v>
      </c>
      <c r="G26" s="3">
        <v>151500</v>
      </c>
      <c r="H26" s="113">
        <v>151500</v>
      </c>
    </row>
    <row r="27" spans="1:8" x14ac:dyDescent="0.3">
      <c r="A27" s="114"/>
      <c r="B27" s="100"/>
      <c r="C27" s="100" t="s">
        <v>19</v>
      </c>
      <c r="D27" s="63" t="s">
        <v>10</v>
      </c>
      <c r="E27" s="4">
        <v>109400</v>
      </c>
      <c r="F27" s="4">
        <v>0</v>
      </c>
      <c r="G27" s="4">
        <v>90600</v>
      </c>
      <c r="H27" s="115">
        <v>200000</v>
      </c>
    </row>
    <row r="28" spans="1:8" x14ac:dyDescent="0.3">
      <c r="A28" s="114"/>
      <c r="B28" s="98"/>
      <c r="C28" s="98"/>
      <c r="D28" s="63" t="s">
        <v>11</v>
      </c>
      <c r="E28" s="4">
        <v>109400</v>
      </c>
      <c r="F28" s="4">
        <v>0</v>
      </c>
      <c r="G28" s="4">
        <v>0</v>
      </c>
      <c r="H28" s="115">
        <v>109400</v>
      </c>
    </row>
    <row r="29" spans="1:8" x14ac:dyDescent="0.3">
      <c r="A29" s="114"/>
      <c r="B29" s="98"/>
      <c r="C29" s="99"/>
      <c r="D29" s="63" t="s">
        <v>12</v>
      </c>
      <c r="E29" s="4">
        <v>0</v>
      </c>
      <c r="F29" s="4">
        <v>0</v>
      </c>
      <c r="G29" s="4">
        <v>90600</v>
      </c>
      <c r="H29" s="115">
        <v>90600</v>
      </c>
    </row>
    <row r="30" spans="1:8" x14ac:dyDescent="0.3">
      <c r="A30" s="112"/>
      <c r="B30" s="94"/>
      <c r="C30" s="96" t="s">
        <v>20</v>
      </c>
      <c r="D30" s="62" t="s">
        <v>10</v>
      </c>
      <c r="E30" s="3">
        <v>8400000</v>
      </c>
      <c r="F30" s="3">
        <v>0</v>
      </c>
      <c r="G30" s="3">
        <v>0</v>
      </c>
      <c r="H30" s="113">
        <v>8400000</v>
      </c>
    </row>
    <row r="31" spans="1:8" x14ac:dyDescent="0.3">
      <c r="A31" s="112"/>
      <c r="B31" s="94"/>
      <c r="C31" s="94"/>
      <c r="D31" s="62" t="s">
        <v>11</v>
      </c>
      <c r="E31" s="3">
        <v>8400000</v>
      </c>
      <c r="F31" s="3">
        <v>0</v>
      </c>
      <c r="G31" s="3">
        <v>0</v>
      </c>
      <c r="H31" s="113">
        <v>8400000</v>
      </c>
    </row>
    <row r="32" spans="1:8" x14ac:dyDescent="0.3">
      <c r="A32" s="112"/>
      <c r="B32" s="94"/>
      <c r="C32" s="95"/>
      <c r="D32" s="62" t="s">
        <v>12</v>
      </c>
      <c r="E32" s="3">
        <v>0</v>
      </c>
      <c r="F32" s="3">
        <v>0</v>
      </c>
      <c r="G32" s="3">
        <v>0</v>
      </c>
      <c r="H32" s="113">
        <v>0</v>
      </c>
    </row>
    <row r="33" spans="1:8" x14ac:dyDescent="0.3">
      <c r="A33" s="114"/>
      <c r="B33" s="98"/>
      <c r="C33" s="100" t="s">
        <v>21</v>
      </c>
      <c r="D33" s="63" t="s">
        <v>10</v>
      </c>
      <c r="E33" s="4">
        <v>2556000</v>
      </c>
      <c r="F33" s="4">
        <v>0</v>
      </c>
      <c r="G33" s="4">
        <v>0</v>
      </c>
      <c r="H33" s="115">
        <v>2556000</v>
      </c>
    </row>
    <row r="34" spans="1:8" x14ac:dyDescent="0.3">
      <c r="A34" s="114"/>
      <c r="B34" s="98"/>
      <c r="C34" s="98"/>
      <c r="D34" s="63" t="s">
        <v>11</v>
      </c>
      <c r="E34" s="4">
        <v>2556000</v>
      </c>
      <c r="F34" s="4">
        <v>0</v>
      </c>
      <c r="G34" s="4">
        <v>0</v>
      </c>
      <c r="H34" s="115">
        <v>2556000</v>
      </c>
    </row>
    <row r="35" spans="1:8" x14ac:dyDescent="0.3">
      <c r="A35" s="114"/>
      <c r="B35" s="98"/>
      <c r="C35" s="99"/>
      <c r="D35" s="63" t="s">
        <v>12</v>
      </c>
      <c r="E35" s="4">
        <v>0</v>
      </c>
      <c r="F35" s="4">
        <v>0</v>
      </c>
      <c r="G35" s="4">
        <v>0</v>
      </c>
      <c r="H35" s="115">
        <v>0</v>
      </c>
    </row>
    <row r="36" spans="1:8" x14ac:dyDescent="0.3">
      <c r="A36" s="112"/>
      <c r="B36" s="94"/>
      <c r="C36" s="96" t="s">
        <v>22</v>
      </c>
      <c r="D36" s="62" t="s">
        <v>10</v>
      </c>
      <c r="E36" s="3">
        <v>600000</v>
      </c>
      <c r="F36" s="3">
        <v>0</v>
      </c>
      <c r="G36" s="3">
        <v>840000</v>
      </c>
      <c r="H36" s="113">
        <v>1440000</v>
      </c>
    </row>
    <row r="37" spans="1:8" x14ac:dyDescent="0.3">
      <c r="A37" s="112"/>
      <c r="B37" s="94"/>
      <c r="C37" s="94"/>
      <c r="D37" s="62" t="s">
        <v>11</v>
      </c>
      <c r="E37" s="3">
        <v>600000</v>
      </c>
      <c r="F37" s="3">
        <v>0</v>
      </c>
      <c r="G37" s="3">
        <v>829566</v>
      </c>
      <c r="H37" s="113">
        <v>1429566</v>
      </c>
    </row>
    <row r="38" spans="1:8" x14ac:dyDescent="0.3">
      <c r="A38" s="112"/>
      <c r="B38" s="94"/>
      <c r="C38" s="95"/>
      <c r="D38" s="62" t="s">
        <v>12</v>
      </c>
      <c r="E38" s="3">
        <v>0</v>
      </c>
      <c r="F38" s="3">
        <v>0</v>
      </c>
      <c r="G38" s="3">
        <v>10434</v>
      </c>
      <c r="H38" s="113">
        <v>10434</v>
      </c>
    </row>
    <row r="39" spans="1:8" x14ac:dyDescent="0.3">
      <c r="A39" s="114"/>
      <c r="B39" s="98"/>
      <c r="C39" s="100" t="s">
        <v>23</v>
      </c>
      <c r="D39" s="63" t="s">
        <v>10</v>
      </c>
      <c r="E39" s="4">
        <v>5020000</v>
      </c>
      <c r="F39" s="4">
        <v>0</v>
      </c>
      <c r="G39" s="4">
        <v>0</v>
      </c>
      <c r="H39" s="115">
        <v>5020000</v>
      </c>
    </row>
    <row r="40" spans="1:8" x14ac:dyDescent="0.3">
      <c r="A40" s="114"/>
      <c r="B40" s="98"/>
      <c r="C40" s="98"/>
      <c r="D40" s="63" t="s">
        <v>11</v>
      </c>
      <c r="E40" s="4">
        <v>4990000</v>
      </c>
      <c r="F40" s="4">
        <v>0</v>
      </c>
      <c r="G40" s="4">
        <v>0</v>
      </c>
      <c r="H40" s="115">
        <v>4990000</v>
      </c>
    </row>
    <row r="41" spans="1:8" x14ac:dyDescent="0.3">
      <c r="A41" s="114"/>
      <c r="B41" s="98"/>
      <c r="C41" s="99"/>
      <c r="D41" s="63" t="s">
        <v>12</v>
      </c>
      <c r="E41" s="4">
        <v>30000</v>
      </c>
      <c r="F41" s="4">
        <v>0</v>
      </c>
      <c r="G41" s="4">
        <v>0</v>
      </c>
      <c r="H41" s="115">
        <v>30000</v>
      </c>
    </row>
    <row r="42" spans="1:8" x14ac:dyDescent="0.3">
      <c r="A42" s="112"/>
      <c r="B42" s="94" t="s">
        <v>24</v>
      </c>
      <c r="C42" s="96"/>
      <c r="D42" s="62" t="s">
        <v>10</v>
      </c>
      <c r="E42" s="3">
        <v>16685400</v>
      </c>
      <c r="F42" s="3">
        <v>0</v>
      </c>
      <c r="G42" s="3">
        <v>930600</v>
      </c>
      <c r="H42" s="113">
        <v>17616000</v>
      </c>
    </row>
    <row r="43" spans="1:8" x14ac:dyDescent="0.3">
      <c r="A43" s="112"/>
      <c r="B43" s="94"/>
      <c r="C43" s="94"/>
      <c r="D43" s="62" t="s">
        <v>11</v>
      </c>
      <c r="E43" s="3">
        <v>16655400</v>
      </c>
      <c r="F43" s="3">
        <v>0</v>
      </c>
      <c r="G43" s="3">
        <v>829566</v>
      </c>
      <c r="H43" s="113">
        <v>17484966</v>
      </c>
    </row>
    <row r="44" spans="1:8" x14ac:dyDescent="0.3">
      <c r="A44" s="112"/>
      <c r="B44" s="95"/>
      <c r="C44" s="95"/>
      <c r="D44" s="62" t="s">
        <v>12</v>
      </c>
      <c r="E44" s="3">
        <v>30000</v>
      </c>
      <c r="F44" s="3">
        <v>0</v>
      </c>
      <c r="G44" s="3">
        <v>101034</v>
      </c>
      <c r="H44" s="113">
        <v>131034</v>
      </c>
    </row>
    <row r="45" spans="1:8" x14ac:dyDescent="0.3">
      <c r="A45" s="114" t="s">
        <v>25</v>
      </c>
      <c r="B45" s="100"/>
      <c r="C45" s="100"/>
      <c r="D45" s="63" t="s">
        <v>10</v>
      </c>
      <c r="E45" s="4">
        <v>582628810</v>
      </c>
      <c r="F45" s="4">
        <v>0</v>
      </c>
      <c r="G45" s="4">
        <v>1082100</v>
      </c>
      <c r="H45" s="115">
        <v>583710910</v>
      </c>
    </row>
    <row r="46" spans="1:8" x14ac:dyDescent="0.3">
      <c r="A46" s="114"/>
      <c r="B46" s="98"/>
      <c r="C46" s="98"/>
      <c r="D46" s="63" t="s">
        <v>11</v>
      </c>
      <c r="E46" s="4">
        <v>582015390</v>
      </c>
      <c r="F46" s="4">
        <v>0</v>
      </c>
      <c r="G46" s="4">
        <v>829566</v>
      </c>
      <c r="H46" s="115">
        <v>582844956</v>
      </c>
    </row>
    <row r="47" spans="1:8" x14ac:dyDescent="0.3">
      <c r="A47" s="116"/>
      <c r="B47" s="99"/>
      <c r="C47" s="99"/>
      <c r="D47" s="63" t="s">
        <v>12</v>
      </c>
      <c r="E47" s="4">
        <v>613420</v>
      </c>
      <c r="F47" s="4">
        <v>0</v>
      </c>
      <c r="G47" s="4">
        <v>252534</v>
      </c>
      <c r="H47" s="115">
        <v>865954</v>
      </c>
    </row>
    <row r="48" spans="1:8" x14ac:dyDescent="0.3">
      <c r="A48" s="110"/>
      <c r="B48" s="96"/>
      <c r="C48" s="96" t="s">
        <v>26</v>
      </c>
      <c r="D48" s="62" t="s">
        <v>10</v>
      </c>
      <c r="E48" s="3">
        <v>34578930</v>
      </c>
      <c r="F48" s="3">
        <v>0</v>
      </c>
      <c r="G48" s="3">
        <v>1763470</v>
      </c>
      <c r="H48" s="113">
        <v>36342400</v>
      </c>
    </row>
    <row r="49" spans="1:8" x14ac:dyDescent="0.3">
      <c r="A49" s="112"/>
      <c r="B49" s="94"/>
      <c r="C49" s="94"/>
      <c r="D49" s="62" t="s">
        <v>11</v>
      </c>
      <c r="E49" s="3">
        <v>34578930</v>
      </c>
      <c r="F49" s="3">
        <v>0</v>
      </c>
      <c r="G49" s="3">
        <v>564200</v>
      </c>
      <c r="H49" s="113">
        <v>35143130</v>
      </c>
    </row>
    <row r="50" spans="1:8" x14ac:dyDescent="0.3">
      <c r="A50" s="112"/>
      <c r="B50" s="94"/>
      <c r="C50" s="95"/>
      <c r="D50" s="62" t="s">
        <v>12</v>
      </c>
      <c r="E50" s="3">
        <v>0</v>
      </c>
      <c r="F50" s="3">
        <v>0</v>
      </c>
      <c r="G50" s="3">
        <v>1199270</v>
      </c>
      <c r="H50" s="113">
        <v>1199270</v>
      </c>
    </row>
    <row r="51" spans="1:8" x14ac:dyDescent="0.3">
      <c r="A51" s="120"/>
      <c r="B51" s="121"/>
      <c r="C51" s="139"/>
      <c r="D51" s="117" t="s">
        <v>10</v>
      </c>
      <c r="E51" s="118">
        <v>34578930</v>
      </c>
      <c r="F51" s="118">
        <v>0</v>
      </c>
      <c r="G51" s="118">
        <v>1763470</v>
      </c>
      <c r="H51" s="119">
        <v>36342400</v>
      </c>
    </row>
    <row r="52" spans="1:8" x14ac:dyDescent="0.3">
      <c r="A52" s="122"/>
      <c r="B52" s="123" t="s">
        <v>27</v>
      </c>
      <c r="C52" s="124"/>
      <c r="D52" s="125" t="s">
        <v>11</v>
      </c>
      <c r="E52" s="126">
        <v>34578930</v>
      </c>
      <c r="F52" s="126">
        <v>0</v>
      </c>
      <c r="G52" s="126">
        <v>564200</v>
      </c>
      <c r="H52" s="127">
        <v>35143130</v>
      </c>
    </row>
    <row r="53" spans="1:8" x14ac:dyDescent="0.3">
      <c r="A53" s="120"/>
      <c r="B53" s="121"/>
      <c r="C53" s="121"/>
      <c r="D53" s="117" t="s">
        <v>12</v>
      </c>
      <c r="E53" s="118">
        <v>0</v>
      </c>
      <c r="F53" s="118">
        <v>0</v>
      </c>
      <c r="G53" s="118">
        <v>1199270</v>
      </c>
      <c r="H53" s="119">
        <v>1199270</v>
      </c>
    </row>
    <row r="54" spans="1:8" x14ac:dyDescent="0.3">
      <c r="A54" s="112" t="s">
        <v>27</v>
      </c>
      <c r="B54" s="94"/>
      <c r="C54" s="94"/>
      <c r="D54" s="62" t="s">
        <v>10</v>
      </c>
      <c r="E54" s="3">
        <v>34578930</v>
      </c>
      <c r="F54" s="3">
        <v>0</v>
      </c>
      <c r="G54" s="3">
        <v>1763470</v>
      </c>
      <c r="H54" s="113">
        <v>36342400</v>
      </c>
    </row>
    <row r="55" spans="1:8" x14ac:dyDescent="0.3">
      <c r="A55" s="112"/>
      <c r="B55" s="94"/>
      <c r="C55" s="94"/>
      <c r="D55" s="62" t="s">
        <v>11</v>
      </c>
      <c r="E55" s="3">
        <v>34578930</v>
      </c>
      <c r="F55" s="3">
        <v>0</v>
      </c>
      <c r="G55" s="3">
        <v>564200</v>
      </c>
      <c r="H55" s="113">
        <v>35143130</v>
      </c>
    </row>
    <row r="56" spans="1:8" x14ac:dyDescent="0.3">
      <c r="A56" s="128"/>
      <c r="B56" s="95"/>
      <c r="C56" s="95"/>
      <c r="D56" s="62" t="s">
        <v>12</v>
      </c>
      <c r="E56" s="3">
        <v>0</v>
      </c>
      <c r="F56" s="3">
        <v>0</v>
      </c>
      <c r="G56" s="3">
        <v>1199270</v>
      </c>
      <c r="H56" s="113">
        <v>1199270</v>
      </c>
    </row>
    <row r="57" spans="1:8" x14ac:dyDescent="0.3">
      <c r="A57" s="129"/>
      <c r="B57" s="100"/>
      <c r="C57" s="100" t="s">
        <v>28</v>
      </c>
      <c r="D57" s="63" t="s">
        <v>10</v>
      </c>
      <c r="E57" s="4">
        <v>0</v>
      </c>
      <c r="F57" s="4">
        <v>0</v>
      </c>
      <c r="G57" s="4">
        <v>25200</v>
      </c>
      <c r="H57" s="115">
        <v>25200</v>
      </c>
    </row>
    <row r="58" spans="1:8" x14ac:dyDescent="0.3">
      <c r="A58" s="114"/>
      <c r="B58" s="98"/>
      <c r="C58" s="98"/>
      <c r="D58" s="63" t="s">
        <v>11</v>
      </c>
      <c r="E58" s="4">
        <v>0</v>
      </c>
      <c r="F58" s="4">
        <v>0</v>
      </c>
      <c r="G58" s="4">
        <v>25200</v>
      </c>
      <c r="H58" s="115">
        <v>25200</v>
      </c>
    </row>
    <row r="59" spans="1:8" x14ac:dyDescent="0.3">
      <c r="A59" s="114"/>
      <c r="B59" s="98"/>
      <c r="C59" s="99"/>
      <c r="D59" s="63" t="s">
        <v>12</v>
      </c>
      <c r="E59" s="4">
        <v>0</v>
      </c>
      <c r="F59" s="4">
        <v>0</v>
      </c>
      <c r="G59" s="4">
        <v>0</v>
      </c>
      <c r="H59" s="115">
        <v>0</v>
      </c>
    </row>
    <row r="60" spans="1:8" x14ac:dyDescent="0.3">
      <c r="A60" s="112"/>
      <c r="B60" s="94" t="s">
        <v>29</v>
      </c>
      <c r="C60" s="96"/>
      <c r="D60" s="62" t="s">
        <v>10</v>
      </c>
      <c r="E60" s="3">
        <v>0</v>
      </c>
      <c r="F60" s="3">
        <v>0</v>
      </c>
      <c r="G60" s="3">
        <v>25200</v>
      </c>
      <c r="H60" s="113">
        <v>25200</v>
      </c>
    </row>
    <row r="61" spans="1:8" x14ac:dyDescent="0.3">
      <c r="A61" s="112"/>
      <c r="B61" s="94"/>
      <c r="C61" s="94"/>
      <c r="D61" s="62" t="s">
        <v>11</v>
      </c>
      <c r="E61" s="3">
        <v>0</v>
      </c>
      <c r="F61" s="3">
        <v>0</v>
      </c>
      <c r="G61" s="3">
        <v>25200</v>
      </c>
      <c r="H61" s="113">
        <v>25200</v>
      </c>
    </row>
    <row r="62" spans="1:8" x14ac:dyDescent="0.3">
      <c r="A62" s="112"/>
      <c r="B62" s="95"/>
      <c r="C62" s="95"/>
      <c r="D62" s="62" t="s">
        <v>12</v>
      </c>
      <c r="E62" s="3">
        <v>0</v>
      </c>
      <c r="F62" s="3">
        <v>0</v>
      </c>
      <c r="G62" s="3">
        <v>0</v>
      </c>
      <c r="H62" s="113">
        <v>0</v>
      </c>
    </row>
    <row r="63" spans="1:8" x14ac:dyDescent="0.3">
      <c r="A63" s="114" t="s">
        <v>29</v>
      </c>
      <c r="B63" s="100"/>
      <c r="C63" s="100"/>
      <c r="D63" s="63" t="s">
        <v>10</v>
      </c>
      <c r="E63" s="4">
        <v>0</v>
      </c>
      <c r="F63" s="4">
        <v>0</v>
      </c>
      <c r="G63" s="4">
        <v>25200</v>
      </c>
      <c r="H63" s="115">
        <v>25200</v>
      </c>
    </row>
    <row r="64" spans="1:8" x14ac:dyDescent="0.3">
      <c r="A64" s="114"/>
      <c r="B64" s="98"/>
      <c r="C64" s="98"/>
      <c r="D64" s="63" t="s">
        <v>11</v>
      </c>
      <c r="E64" s="4">
        <v>0</v>
      </c>
      <c r="F64" s="4">
        <v>0</v>
      </c>
      <c r="G64" s="4">
        <v>25200</v>
      </c>
      <c r="H64" s="115">
        <v>25200</v>
      </c>
    </row>
    <row r="65" spans="1:8" x14ac:dyDescent="0.3">
      <c r="A65" s="116"/>
      <c r="B65" s="99"/>
      <c r="C65" s="99"/>
      <c r="D65" s="63" t="s">
        <v>12</v>
      </c>
      <c r="E65" s="4">
        <v>0</v>
      </c>
      <c r="F65" s="4">
        <v>0</v>
      </c>
      <c r="G65" s="4">
        <v>0</v>
      </c>
      <c r="H65" s="115">
        <v>0</v>
      </c>
    </row>
    <row r="66" spans="1:8" x14ac:dyDescent="0.3">
      <c r="A66" s="110"/>
      <c r="B66" s="96"/>
      <c r="C66" s="96" t="s">
        <v>30</v>
      </c>
      <c r="D66" s="62" t="s">
        <v>10</v>
      </c>
      <c r="E66" s="3">
        <v>154010</v>
      </c>
      <c r="F66" s="3">
        <v>0</v>
      </c>
      <c r="G66" s="3">
        <v>245990</v>
      </c>
      <c r="H66" s="113">
        <v>400000</v>
      </c>
    </row>
    <row r="67" spans="1:8" x14ac:dyDescent="0.3">
      <c r="A67" s="112"/>
      <c r="B67" s="94"/>
      <c r="C67" s="94"/>
      <c r="D67" s="62" t="s">
        <v>11</v>
      </c>
      <c r="E67" s="3">
        <v>154010</v>
      </c>
      <c r="F67" s="3">
        <v>0</v>
      </c>
      <c r="G67" s="3">
        <v>0</v>
      </c>
      <c r="H67" s="113">
        <v>154010</v>
      </c>
    </row>
    <row r="68" spans="1:8" x14ac:dyDescent="0.3">
      <c r="A68" s="112"/>
      <c r="B68" s="94"/>
      <c r="C68" s="95"/>
      <c r="D68" s="62" t="s">
        <v>12</v>
      </c>
      <c r="E68" s="3">
        <v>0</v>
      </c>
      <c r="F68" s="3">
        <v>0</v>
      </c>
      <c r="G68" s="3">
        <v>245990</v>
      </c>
      <c r="H68" s="113">
        <v>245990</v>
      </c>
    </row>
    <row r="69" spans="1:8" x14ac:dyDescent="0.3">
      <c r="A69" s="114"/>
      <c r="B69" s="98" t="s">
        <v>30</v>
      </c>
      <c r="C69" s="100"/>
      <c r="D69" s="63" t="s">
        <v>10</v>
      </c>
      <c r="E69" s="4">
        <v>154010</v>
      </c>
      <c r="F69" s="4">
        <v>0</v>
      </c>
      <c r="G69" s="4">
        <v>245990</v>
      </c>
      <c r="H69" s="115">
        <v>400000</v>
      </c>
    </row>
    <row r="70" spans="1:8" x14ac:dyDescent="0.3">
      <c r="A70" s="114"/>
      <c r="B70" s="98"/>
      <c r="C70" s="98"/>
      <c r="D70" s="63" t="s">
        <v>11</v>
      </c>
      <c r="E70" s="4">
        <v>154010</v>
      </c>
      <c r="F70" s="4">
        <v>0</v>
      </c>
      <c r="G70" s="4">
        <v>0</v>
      </c>
      <c r="H70" s="115">
        <v>154010</v>
      </c>
    </row>
    <row r="71" spans="1:8" x14ac:dyDescent="0.3">
      <c r="A71" s="114"/>
      <c r="B71" s="99"/>
      <c r="C71" s="99"/>
      <c r="D71" s="63" t="s">
        <v>12</v>
      </c>
      <c r="E71" s="4">
        <v>0</v>
      </c>
      <c r="F71" s="4">
        <v>0</v>
      </c>
      <c r="G71" s="4">
        <v>245990</v>
      </c>
      <c r="H71" s="115">
        <v>245990</v>
      </c>
    </row>
    <row r="72" spans="1:8" x14ac:dyDescent="0.3">
      <c r="A72" s="112" t="s">
        <v>30</v>
      </c>
      <c r="B72" s="96"/>
      <c r="C72" s="96"/>
      <c r="D72" s="62" t="s">
        <v>10</v>
      </c>
      <c r="E72" s="3">
        <v>154010</v>
      </c>
      <c r="F72" s="3">
        <v>0</v>
      </c>
      <c r="G72" s="3">
        <v>245990</v>
      </c>
      <c r="H72" s="113">
        <v>400000</v>
      </c>
    </row>
    <row r="73" spans="1:8" x14ac:dyDescent="0.3">
      <c r="A73" s="112"/>
      <c r="B73" s="94"/>
      <c r="C73" s="94"/>
      <c r="D73" s="62" t="s">
        <v>11</v>
      </c>
      <c r="E73" s="3">
        <v>154010</v>
      </c>
      <c r="F73" s="3">
        <v>0</v>
      </c>
      <c r="G73" s="3">
        <v>0</v>
      </c>
      <c r="H73" s="113">
        <v>154010</v>
      </c>
    </row>
    <row r="74" spans="1:8" x14ac:dyDescent="0.3">
      <c r="A74" s="128"/>
      <c r="B74" s="95"/>
      <c r="C74" s="95"/>
      <c r="D74" s="62" t="s">
        <v>12</v>
      </c>
      <c r="E74" s="3">
        <v>0</v>
      </c>
      <c r="F74" s="3">
        <v>0</v>
      </c>
      <c r="G74" s="3">
        <v>245990</v>
      </c>
      <c r="H74" s="113">
        <v>245990</v>
      </c>
    </row>
    <row r="75" spans="1:8" x14ac:dyDescent="0.3">
      <c r="A75" s="129"/>
      <c r="B75" s="100"/>
      <c r="C75" s="100" t="s">
        <v>31</v>
      </c>
      <c r="D75" s="63" t="s">
        <v>10</v>
      </c>
      <c r="E75" s="4">
        <v>0</v>
      </c>
      <c r="F75" s="4">
        <v>0</v>
      </c>
      <c r="G75" s="4">
        <v>192760</v>
      </c>
      <c r="H75" s="115">
        <v>192760</v>
      </c>
    </row>
    <row r="76" spans="1:8" x14ac:dyDescent="0.3">
      <c r="A76" s="114"/>
      <c r="B76" s="98"/>
      <c r="C76" s="98"/>
      <c r="D76" s="63" t="s">
        <v>11</v>
      </c>
      <c r="E76" s="4">
        <v>0</v>
      </c>
      <c r="F76" s="4">
        <v>0</v>
      </c>
      <c r="G76" s="4">
        <v>0</v>
      </c>
      <c r="H76" s="115">
        <v>0</v>
      </c>
    </row>
    <row r="77" spans="1:8" x14ac:dyDescent="0.3">
      <c r="A77" s="114"/>
      <c r="B77" s="98"/>
      <c r="C77" s="99"/>
      <c r="D77" s="63" t="s">
        <v>12</v>
      </c>
      <c r="E77" s="4">
        <v>0</v>
      </c>
      <c r="F77" s="4">
        <v>0</v>
      </c>
      <c r="G77" s="4">
        <v>192760</v>
      </c>
      <c r="H77" s="115">
        <v>192760</v>
      </c>
    </row>
    <row r="78" spans="1:8" x14ac:dyDescent="0.3">
      <c r="A78" s="112"/>
      <c r="B78" s="94"/>
      <c r="C78" s="96" t="s">
        <v>32</v>
      </c>
      <c r="D78" s="62" t="s">
        <v>10</v>
      </c>
      <c r="E78" s="3">
        <v>10738730</v>
      </c>
      <c r="F78" s="3">
        <v>0</v>
      </c>
      <c r="G78" s="3">
        <v>0</v>
      </c>
      <c r="H78" s="113">
        <v>10738730</v>
      </c>
    </row>
    <row r="79" spans="1:8" x14ac:dyDescent="0.3">
      <c r="A79" s="112"/>
      <c r="B79" s="94"/>
      <c r="C79" s="94"/>
      <c r="D79" s="62" t="s">
        <v>11</v>
      </c>
      <c r="E79" s="3">
        <v>10759712</v>
      </c>
      <c r="F79" s="3">
        <v>0</v>
      </c>
      <c r="G79" s="3">
        <v>0</v>
      </c>
      <c r="H79" s="113">
        <v>10759712</v>
      </c>
    </row>
    <row r="80" spans="1:8" x14ac:dyDescent="0.3">
      <c r="A80" s="112"/>
      <c r="B80" s="94"/>
      <c r="C80" s="95"/>
      <c r="D80" s="62" t="s">
        <v>12</v>
      </c>
      <c r="E80" s="3">
        <v>-20982</v>
      </c>
      <c r="F80" s="3">
        <v>0</v>
      </c>
      <c r="G80" s="3">
        <v>0</v>
      </c>
      <c r="H80" s="113">
        <v>-20982</v>
      </c>
    </row>
    <row r="81" spans="1:8" x14ac:dyDescent="0.3">
      <c r="A81" s="114"/>
      <c r="B81" s="98" t="s">
        <v>33</v>
      </c>
      <c r="C81" s="100"/>
      <c r="D81" s="63" t="s">
        <v>10</v>
      </c>
      <c r="E81" s="4">
        <v>10738730</v>
      </c>
      <c r="F81" s="4">
        <v>0</v>
      </c>
      <c r="G81" s="4">
        <v>192760</v>
      </c>
      <c r="H81" s="115">
        <v>10931490</v>
      </c>
    </row>
    <row r="82" spans="1:8" x14ac:dyDescent="0.3">
      <c r="A82" s="114"/>
      <c r="B82" s="98"/>
      <c r="C82" s="98"/>
      <c r="D82" s="63" t="s">
        <v>11</v>
      </c>
      <c r="E82" s="4">
        <v>10759712</v>
      </c>
      <c r="F82" s="4">
        <v>0</v>
      </c>
      <c r="G82" s="4">
        <v>0</v>
      </c>
      <c r="H82" s="115">
        <v>10759712</v>
      </c>
    </row>
    <row r="83" spans="1:8" x14ac:dyDescent="0.3">
      <c r="A83" s="114"/>
      <c r="B83" s="99"/>
      <c r="C83" s="99"/>
      <c r="D83" s="63" t="s">
        <v>12</v>
      </c>
      <c r="E83" s="4">
        <v>-20982</v>
      </c>
      <c r="F83" s="4">
        <v>0</v>
      </c>
      <c r="G83" s="4">
        <v>192760</v>
      </c>
      <c r="H83" s="115">
        <v>171778</v>
      </c>
    </row>
    <row r="84" spans="1:8" x14ac:dyDescent="0.3">
      <c r="A84" s="112" t="s">
        <v>33</v>
      </c>
      <c r="B84" s="96"/>
      <c r="C84" s="96"/>
      <c r="D84" s="62" t="s">
        <v>10</v>
      </c>
      <c r="E84" s="3">
        <v>10738730</v>
      </c>
      <c r="F84" s="3">
        <v>0</v>
      </c>
      <c r="G84" s="3">
        <v>192760</v>
      </c>
      <c r="H84" s="113">
        <v>10931490</v>
      </c>
    </row>
    <row r="85" spans="1:8" x14ac:dyDescent="0.3">
      <c r="A85" s="112"/>
      <c r="B85" s="94"/>
      <c r="C85" s="94"/>
      <c r="D85" s="62" t="s">
        <v>11</v>
      </c>
      <c r="E85" s="3">
        <v>10759712</v>
      </c>
      <c r="F85" s="3">
        <v>0</v>
      </c>
      <c r="G85" s="3">
        <v>0</v>
      </c>
      <c r="H85" s="113">
        <v>10759712</v>
      </c>
    </row>
    <row r="86" spans="1:8" x14ac:dyDescent="0.3">
      <c r="A86" s="128"/>
      <c r="B86" s="95"/>
      <c r="C86" s="95"/>
      <c r="D86" s="62" t="s">
        <v>12</v>
      </c>
      <c r="E86" s="3">
        <v>-20982</v>
      </c>
      <c r="F86" s="3">
        <v>0</v>
      </c>
      <c r="G86" s="3">
        <v>192760</v>
      </c>
      <c r="H86" s="113">
        <v>171778</v>
      </c>
    </row>
    <row r="87" spans="1:8" x14ac:dyDescent="0.3">
      <c r="A87" s="130" t="s">
        <v>34</v>
      </c>
      <c r="B87" s="89"/>
      <c r="C87" s="89"/>
      <c r="D87" s="5" t="s">
        <v>10</v>
      </c>
      <c r="E87" s="6">
        <v>628100480</v>
      </c>
      <c r="F87" s="6">
        <v>0</v>
      </c>
      <c r="G87" s="6">
        <v>3309520</v>
      </c>
      <c r="H87" s="131">
        <v>631410000</v>
      </c>
    </row>
    <row r="88" spans="1:8" x14ac:dyDescent="0.3">
      <c r="A88" s="132"/>
      <c r="B88" s="97"/>
      <c r="C88" s="97"/>
      <c r="D88" s="7" t="s">
        <v>11</v>
      </c>
      <c r="E88" s="8">
        <v>627508042</v>
      </c>
      <c r="F88" s="8">
        <v>0</v>
      </c>
      <c r="G88" s="8">
        <v>1418966</v>
      </c>
      <c r="H88" s="133">
        <v>628927008</v>
      </c>
    </row>
    <row r="89" spans="1:8" x14ac:dyDescent="0.3">
      <c r="A89" s="134"/>
      <c r="B89" s="135"/>
      <c r="C89" s="135"/>
      <c r="D89" s="136" t="s">
        <v>12</v>
      </c>
      <c r="E89" s="137">
        <v>592438</v>
      </c>
      <c r="F89" s="137">
        <v>0</v>
      </c>
      <c r="G89" s="137">
        <v>1890554</v>
      </c>
      <c r="H89" s="138">
        <v>2482992</v>
      </c>
    </row>
  </sheetData>
  <mergeCells count="85">
    <mergeCell ref="H4:H5"/>
    <mergeCell ref="A4:C4"/>
    <mergeCell ref="D4:D5"/>
    <mergeCell ref="E4:E5"/>
    <mergeCell ref="F4:F5"/>
    <mergeCell ref="G4:G5"/>
    <mergeCell ref="A6:A8"/>
    <mergeCell ref="B6:B8"/>
    <mergeCell ref="C6:C8"/>
    <mergeCell ref="A9:A11"/>
    <mergeCell ref="B9:B11"/>
    <mergeCell ref="C9:C11"/>
    <mergeCell ref="A12:A14"/>
    <mergeCell ref="B12:B14"/>
    <mergeCell ref="C12:C14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  <mergeCell ref="A33:A35"/>
    <mergeCell ref="B33:B35"/>
    <mergeCell ref="C33:C35"/>
    <mergeCell ref="A36:A38"/>
    <mergeCell ref="B36:B38"/>
    <mergeCell ref="C36:C38"/>
    <mergeCell ref="A39:A41"/>
    <mergeCell ref="B39:B41"/>
    <mergeCell ref="C39:C41"/>
    <mergeCell ref="A42:A44"/>
    <mergeCell ref="B42:B44"/>
    <mergeCell ref="C42:C44"/>
    <mergeCell ref="A45:A47"/>
    <mergeCell ref="B45:B47"/>
    <mergeCell ref="C45:C47"/>
    <mergeCell ref="A48:A50"/>
    <mergeCell ref="B48:B50"/>
    <mergeCell ref="C48:C50"/>
    <mergeCell ref="A54:A56"/>
    <mergeCell ref="B54:B56"/>
    <mergeCell ref="C54:C56"/>
    <mergeCell ref="A57:A59"/>
    <mergeCell ref="B57:B59"/>
    <mergeCell ref="C57:C59"/>
    <mergeCell ref="A60:A62"/>
    <mergeCell ref="B60:B62"/>
    <mergeCell ref="C60:C62"/>
    <mergeCell ref="A63:A65"/>
    <mergeCell ref="B63:B65"/>
    <mergeCell ref="C63:C65"/>
    <mergeCell ref="A66:A68"/>
    <mergeCell ref="B66:B68"/>
    <mergeCell ref="C66:C68"/>
    <mergeCell ref="A69:A71"/>
    <mergeCell ref="B69:B71"/>
    <mergeCell ref="C69:C71"/>
    <mergeCell ref="A72:A74"/>
    <mergeCell ref="B72:B74"/>
    <mergeCell ref="C72:C74"/>
    <mergeCell ref="A75:A77"/>
    <mergeCell ref="B75:B77"/>
    <mergeCell ref="C75:C77"/>
    <mergeCell ref="A84:A86"/>
    <mergeCell ref="B84:B86"/>
    <mergeCell ref="C84:C86"/>
    <mergeCell ref="A87:C89"/>
    <mergeCell ref="A78:A80"/>
    <mergeCell ref="B78:B80"/>
    <mergeCell ref="C78:C80"/>
    <mergeCell ref="A81:A83"/>
    <mergeCell ref="B81:B83"/>
    <mergeCell ref="C81:C83"/>
  </mergeCells>
  <phoneticPr fontId="1" type="noConversion"/>
  <pageMargins left="0.7" right="0.7" top="0.75" bottom="0.75" header="0.3" footer="0.3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표지</vt:lpstr>
      <vt:lpstr>총괄표</vt:lpstr>
      <vt:lpstr>세입결산서</vt:lpstr>
      <vt:lpstr>세출결산서</vt:lpstr>
      <vt:lpstr>총괄표!Consolidate_Area</vt:lpstr>
      <vt:lpstr>표지!Print_Area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2021-02-17T02:25:08Z</cp:lastPrinted>
  <dcterms:created xsi:type="dcterms:W3CDTF">2021-01-27T00:33:50Z</dcterms:created>
  <dcterms:modified xsi:type="dcterms:W3CDTF">2021-02-17T02:26:08Z</dcterms:modified>
</cp:coreProperties>
</file>