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\Desktop\20년도 결산\법인제출용\결산서\"/>
    </mc:Choice>
  </mc:AlternateContent>
  <xr:revisionPtr revIDLastSave="0" documentId="13_ncr:1_{6572E3DC-9BD1-4A29-88E1-AEF4614C9F1C}" xr6:coauthVersionLast="46" xr6:coauthVersionMax="46" xr10:uidLastSave="{00000000-0000-0000-0000-000000000000}"/>
  <bookViews>
    <workbookView xWindow="-120" yWindow="-120" windowWidth="29040" windowHeight="15840" xr2:uid="{512FB7DA-C469-45C0-BE1C-D61B7B4E0F76}"/>
  </bookViews>
  <sheets>
    <sheet name="표지" sheetId="5" r:id="rId1"/>
    <sheet name="총괄표" sheetId="3" r:id="rId2"/>
    <sheet name="세입결산서" sheetId="1" r:id="rId3"/>
    <sheet name="세출결산서" sheetId="2" r:id="rId4"/>
  </sheets>
  <definedNames>
    <definedName name="_xlnm.Consolidate_Area" localSheetId="1">총괄표!$A$1:$E$24</definedName>
    <definedName name="_xlnm.Consolidate_Area">#REF!</definedName>
    <definedName name="_xlnm.Print_Area" localSheetId="0">표지!$A$1:$C$17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3" l="1"/>
  <c r="D22" i="3"/>
  <c r="D21" i="3"/>
  <c r="D20" i="3"/>
  <c r="D19" i="3"/>
  <c r="D18" i="3"/>
  <c r="D17" i="3"/>
  <c r="D16" i="3"/>
  <c r="D10" i="3"/>
  <c r="D9" i="3"/>
  <c r="D8" i="3"/>
  <c r="D7" i="3"/>
  <c r="D6" i="3"/>
  <c r="E6" i="3" l="1"/>
  <c r="D5" i="3"/>
  <c r="E5" i="3" s="1"/>
  <c r="E10" i="3"/>
  <c r="D15" i="3"/>
  <c r="E15" i="3" s="1"/>
  <c r="E17" i="3"/>
  <c r="E18" i="3"/>
  <c r="E19" i="3"/>
  <c r="E20" i="3"/>
  <c r="E21" i="3"/>
  <c r="E22" i="3"/>
  <c r="E23" i="3"/>
  <c r="E9" i="3" l="1"/>
  <c r="E16" i="3"/>
  <c r="E8" i="3"/>
  <c r="E7" i="3"/>
</calcChain>
</file>

<file path=xl/sharedStrings.xml><?xml version="1.0" encoding="utf-8"?>
<sst xmlns="http://schemas.openxmlformats.org/spreadsheetml/2006/main" count="283" uniqueCount="87">
  <si>
    <t>과목</t>
  </si>
  <si>
    <t>구분</t>
  </si>
  <si>
    <t>정부보조</t>
  </si>
  <si>
    <t>시설부담</t>
  </si>
  <si>
    <t>후원금</t>
  </si>
  <si>
    <t>계</t>
  </si>
  <si>
    <t>관</t>
  </si>
  <si>
    <t>항</t>
  </si>
  <si>
    <t>목</t>
  </si>
  <si>
    <t>시군구보조금</t>
  </si>
  <si>
    <t>예산</t>
  </si>
  <si>
    <t>결산</t>
  </si>
  <si>
    <t>증감</t>
  </si>
  <si>
    <t>보조금수입</t>
  </si>
  <si>
    <t>지정후원금</t>
  </si>
  <si>
    <t>비지정후원금</t>
  </si>
  <si>
    <t>후원금수입</t>
  </si>
  <si>
    <t>기타전입금</t>
  </si>
  <si>
    <t>전입금</t>
  </si>
  <si>
    <t>전년도이월금</t>
  </si>
  <si>
    <t>전년도이월금(후원금)</t>
  </si>
  <si>
    <t>이월금</t>
  </si>
  <si>
    <t>기타잡수입</t>
  </si>
  <si>
    <t>잡수입</t>
  </si>
  <si>
    <t>총합계</t>
  </si>
  <si>
    <t>예비비 및 기타</t>
  </si>
  <si>
    <t>반환금</t>
  </si>
  <si>
    <t>예비비</t>
  </si>
  <si>
    <t>잡지출</t>
  </si>
  <si>
    <t>전출금</t>
  </si>
  <si>
    <t>기타전출금</t>
  </si>
  <si>
    <t>사업비</t>
  </si>
  <si>
    <t>프로그램 사업비</t>
  </si>
  <si>
    <t>재산조성비</t>
  </si>
  <si>
    <t>시설비</t>
  </si>
  <si>
    <t>사무비</t>
  </si>
  <si>
    <t>운영비</t>
  </si>
  <si>
    <t>기타운영비</t>
  </si>
  <si>
    <t>임차료</t>
  </si>
  <si>
    <t>차량비</t>
  </si>
  <si>
    <t>공공요금 및 각종 세금공과금</t>
  </si>
  <si>
    <t>수용비 및 수수료</t>
  </si>
  <si>
    <t>여비</t>
  </si>
  <si>
    <t>업무추진비</t>
  </si>
  <si>
    <t>회의비</t>
  </si>
  <si>
    <t>기관운영비</t>
  </si>
  <si>
    <t>인건비</t>
  </si>
  <si>
    <t>사회보험부담금</t>
  </si>
  <si>
    <t>퇴직금 및 퇴직적립금</t>
  </si>
  <si>
    <t>각종수당</t>
  </si>
  <si>
    <t>급여</t>
  </si>
  <si>
    <t>보조금</t>
  </si>
  <si>
    <t>잡지출</t>
    <phoneticPr fontId="8" type="noConversion"/>
  </si>
  <si>
    <t>전출금</t>
    <phoneticPr fontId="8" type="noConversion"/>
  </si>
  <si>
    <t>시설비</t>
    <phoneticPr fontId="8" type="noConversion"/>
  </si>
  <si>
    <t>재산조성비</t>
    <phoneticPr fontId="8" type="noConversion"/>
  </si>
  <si>
    <t>운   영   비</t>
    <phoneticPr fontId="8" type="noConversion"/>
  </si>
  <si>
    <t>업무추진비</t>
    <phoneticPr fontId="8" type="noConversion"/>
  </si>
  <si>
    <t>인건비</t>
    <phoneticPr fontId="8" type="noConversion"/>
  </si>
  <si>
    <t>총       계</t>
  </si>
  <si>
    <t>증 감(B-A)</t>
  </si>
  <si>
    <t>세                    출</t>
  </si>
  <si>
    <t>(단위 : 원)</t>
  </si>
  <si>
    <t>총        계</t>
  </si>
  <si>
    <t>세                  입</t>
  </si>
  <si>
    <t>(단위 : 원)</t>
    <phoneticPr fontId="8" type="noConversion"/>
  </si>
  <si>
    <t>결산(B)</t>
    <phoneticPr fontId="8" type="noConversion"/>
  </si>
  <si>
    <t>사회복지법인무일복지재단</t>
    <phoneticPr fontId="8" type="noConversion"/>
  </si>
  <si>
    <t xml:space="preserve"> 2020년</t>
    <phoneticPr fontId="8" type="noConversion"/>
  </si>
  <si>
    <t>참좋은재가노인돌봄센터(일반사업) 결산서</t>
    <phoneticPr fontId="8" type="noConversion"/>
  </si>
  <si>
    <t>2021.     02.</t>
    <phoneticPr fontId="8" type="noConversion"/>
  </si>
  <si>
    <t>참좋은재가노인돌봄센터</t>
    <phoneticPr fontId="1" type="noConversion"/>
  </si>
  <si>
    <t>2020년 참좋은재가노인돌봄센터(일반사업) 세입.세출 결산 총괄표</t>
    <phoneticPr fontId="8" type="noConversion"/>
  </si>
  <si>
    <t>1)세입결산서</t>
    <phoneticPr fontId="1" type="noConversion"/>
  </si>
  <si>
    <t>■사 업 명 : 일반사업(전체)</t>
    <phoneticPr fontId="1" type="noConversion"/>
  </si>
  <si>
    <t>■검색기간: 2020년 01월 ~ 20202년 12월</t>
    <phoneticPr fontId="1" type="noConversion"/>
  </si>
  <si>
    <t>1)세출결산서</t>
    <phoneticPr fontId="1" type="noConversion"/>
  </si>
  <si>
    <t>사업비</t>
    <phoneticPr fontId="8" type="noConversion"/>
  </si>
  <si>
    <t>이   월   금</t>
    <phoneticPr fontId="1" type="noConversion"/>
  </si>
  <si>
    <t>잡   수   입</t>
    <phoneticPr fontId="1" type="noConversion"/>
  </si>
  <si>
    <t>■검색기간: 2020년 01월 ~ 2020년 12월</t>
    <phoneticPr fontId="1" type="noConversion"/>
  </si>
  <si>
    <t>전   입   금</t>
    <phoneticPr fontId="1" type="noConversion"/>
  </si>
  <si>
    <t>2020년 예산(A)</t>
    <phoneticPr fontId="1" type="noConversion"/>
  </si>
  <si>
    <t>전년도이월금(식재료비)</t>
  </si>
  <si>
    <t>기타예금이자수입</t>
  </si>
  <si>
    <t>자산취득비</t>
  </si>
  <si>
    <t xml:space="preserve">     ■ 세입 : 293,781,920원
     ■ 세출 : 279,443,038원
     ■ 잔액 :   14,338,882원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</si>
</sst>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#,##0_ "/>
  </numFmts>
  <fonts count="24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rgb="FF286892"/>
      <name val="굴림체"/>
      <family val="3"/>
      <charset val="129"/>
    </font>
    <font>
      <sz val="9"/>
      <color rgb="FF000000"/>
      <name val="굴림체"/>
      <family val="3"/>
      <charset val="129"/>
    </font>
    <font>
      <b/>
      <sz val="9"/>
      <color rgb="FF286892"/>
      <name val="굴림"/>
      <family val="3"/>
      <charset val="129"/>
    </font>
    <font>
      <sz val="9"/>
      <color rgb="FF000000"/>
      <name val="굴림"/>
      <family val="3"/>
      <charset val="129"/>
    </font>
    <font>
      <sz val="11"/>
      <color rgb="FF000000"/>
      <name val="돋움"/>
      <family val="3"/>
      <charset val="129"/>
    </font>
    <font>
      <sz val="8"/>
      <color rgb="FF000000"/>
      <name val="돋움"/>
      <family val="3"/>
      <charset val="129"/>
    </font>
    <font>
      <sz val="8"/>
      <name val="돋움"/>
      <family val="3"/>
      <charset val="129"/>
    </font>
    <font>
      <b/>
      <sz val="9"/>
      <color rgb="FF000000"/>
      <name val="굴림"/>
      <family val="3"/>
      <charset val="129"/>
    </font>
    <font>
      <sz val="10"/>
      <color rgb="FF000000"/>
      <name val="굴림"/>
      <family val="3"/>
      <charset val="129"/>
    </font>
    <font>
      <b/>
      <sz val="8"/>
      <color rgb="FF000000"/>
      <name val="굴림"/>
      <family val="3"/>
      <charset val="129"/>
    </font>
    <font>
      <sz val="11"/>
      <name val="바탕"/>
      <family val="1"/>
      <charset val="129"/>
    </font>
    <font>
      <b/>
      <sz val="20"/>
      <name val="돋움"/>
      <family val="3"/>
      <charset val="129"/>
    </font>
    <font>
      <sz val="11"/>
      <name val="돋움"/>
      <family val="3"/>
      <charset val="129"/>
    </font>
    <font>
      <b/>
      <sz val="16"/>
      <name val="돋움"/>
      <family val="3"/>
      <charset val="129"/>
    </font>
    <font>
      <b/>
      <sz val="18"/>
      <name val="돋움"/>
      <family val="3"/>
      <charset val="129"/>
    </font>
    <font>
      <b/>
      <sz val="36"/>
      <name val="돋움"/>
      <family val="3"/>
      <charset val="129"/>
    </font>
    <font>
      <b/>
      <sz val="24"/>
      <name val="굴림"/>
      <family val="3"/>
      <charset val="129"/>
    </font>
    <font>
      <b/>
      <sz val="22"/>
      <name val="굴림"/>
      <family val="3"/>
      <charset val="129"/>
    </font>
    <font>
      <b/>
      <sz val="22"/>
      <name val="돋움"/>
      <family val="3"/>
      <charset val="129"/>
    </font>
    <font>
      <b/>
      <sz val="14"/>
      <color rgb="FF000000"/>
      <name val="굴림"/>
      <family val="3"/>
      <charset val="129"/>
    </font>
    <font>
      <sz val="11"/>
      <color theme="1"/>
      <name val="맑은 고딕"/>
      <family val="3"/>
      <charset val="129"/>
    </font>
    <font>
      <b/>
      <sz val="16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4F4F4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107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  <xf numFmtId="176" fontId="3" fillId="2" borderId="3" xfId="0" applyNumberFormat="1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center" vertical="center" wrapText="1"/>
    </xf>
    <xf numFmtId="176" fontId="3" fillId="3" borderId="3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right" vertical="center" wrapText="1"/>
    </xf>
    <xf numFmtId="176" fontId="5" fillId="3" borderId="3" xfId="0" applyNumberFormat="1" applyFont="1" applyFill="1" applyBorder="1" applyAlignment="1">
      <alignment horizontal="right" vertical="center" wrapText="1"/>
    </xf>
    <xf numFmtId="176" fontId="5" fillId="2" borderId="3" xfId="0" applyNumberFormat="1" applyFont="1" applyFill="1" applyBorder="1" applyAlignment="1">
      <alignment horizontal="right" vertical="center" wrapText="1"/>
    </xf>
    <xf numFmtId="176" fontId="5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1">
      <alignment vertical="center"/>
    </xf>
    <xf numFmtId="0" fontId="7" fillId="0" borderId="0" xfId="1" applyFont="1">
      <alignment vertical="center"/>
    </xf>
    <xf numFmtId="41" fontId="7" fillId="0" borderId="0" xfId="1" applyNumberFormat="1" applyFont="1">
      <alignment vertical="center"/>
    </xf>
    <xf numFmtId="3" fontId="5" fillId="0" borderId="6" xfId="1" applyNumberFormat="1" applyFont="1" applyBorder="1">
      <alignment vertical="center"/>
    </xf>
    <xf numFmtId="3" fontId="5" fillId="0" borderId="7" xfId="1" applyNumberFormat="1" applyFont="1" applyBorder="1">
      <alignment vertical="center"/>
    </xf>
    <xf numFmtId="0" fontId="5" fillId="0" borderId="7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3" fontId="5" fillId="0" borderId="9" xfId="1" applyNumberFormat="1" applyFont="1" applyBorder="1">
      <alignment vertical="center"/>
    </xf>
    <xf numFmtId="3" fontId="5" fillId="0" borderId="10" xfId="1" applyNumberFormat="1" applyFont="1" applyBorder="1">
      <alignment vertical="center"/>
    </xf>
    <xf numFmtId="0" fontId="5" fillId="0" borderId="11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3" fontId="5" fillId="0" borderId="13" xfId="1" applyNumberFormat="1" applyFont="1" applyBorder="1">
      <alignment vertical="center"/>
    </xf>
    <xf numFmtId="0" fontId="5" fillId="0" borderId="14" xfId="1" applyFont="1" applyBorder="1" applyAlignment="1">
      <alignment horizontal="center" vertical="center"/>
    </xf>
    <xf numFmtId="3" fontId="5" fillId="0" borderId="16" xfId="1" applyNumberFormat="1" applyFont="1" applyBorder="1">
      <alignment vertical="center"/>
    </xf>
    <xf numFmtId="0" fontId="5" fillId="0" borderId="17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3" fontId="9" fillId="0" borderId="18" xfId="1" applyNumberFormat="1" applyFont="1" applyBorder="1">
      <alignment vertical="center"/>
    </xf>
    <xf numFmtId="3" fontId="9" fillId="0" borderId="19" xfId="1" applyNumberFormat="1" applyFont="1" applyBorder="1">
      <alignment vertical="center"/>
    </xf>
    <xf numFmtId="0" fontId="9" fillId="0" borderId="22" xfId="1" applyFont="1" applyBorder="1" applyAlignment="1">
      <alignment horizontal="center" vertical="center"/>
    </xf>
    <xf numFmtId="0" fontId="9" fillId="0" borderId="23" xfId="1" applyFont="1" applyBorder="1" applyAlignment="1">
      <alignment horizontal="center" vertical="center" shrinkToFit="1"/>
    </xf>
    <xf numFmtId="0" fontId="9" fillId="0" borderId="23" xfId="1" applyFont="1" applyBorder="1" applyAlignment="1">
      <alignment horizontal="center" vertical="center"/>
    </xf>
    <xf numFmtId="0" fontId="9" fillId="0" borderId="24" xfId="1" applyFont="1" applyBorder="1" applyAlignment="1">
      <alignment horizontal="center" vertical="center"/>
    </xf>
    <xf numFmtId="0" fontId="9" fillId="0" borderId="25" xfId="1" applyFont="1" applyBorder="1" applyAlignment="1">
      <alignment horizontal="center" vertical="center"/>
    </xf>
    <xf numFmtId="0" fontId="5" fillId="0" borderId="30" xfId="1" applyFont="1" applyBorder="1" applyAlignment="1">
      <alignment horizontal="right" vertical="center"/>
    </xf>
    <xf numFmtId="0" fontId="10" fillId="0" borderId="0" xfId="1" applyFont="1">
      <alignment vertical="center"/>
    </xf>
    <xf numFmtId="0" fontId="10" fillId="0" borderId="31" xfId="1" applyFont="1" applyBorder="1">
      <alignment vertical="center"/>
    </xf>
    <xf numFmtId="3" fontId="10" fillId="0" borderId="30" xfId="1" applyNumberFormat="1" applyFont="1" applyBorder="1" applyAlignment="1">
      <alignment horizontal="right" vertical="center"/>
    </xf>
    <xf numFmtId="41" fontId="10" fillId="0" borderId="0" xfId="1" applyNumberFormat="1" applyFont="1">
      <alignment vertical="center"/>
    </xf>
    <xf numFmtId="41" fontId="10" fillId="0" borderId="0" xfId="1" applyNumberFormat="1" applyFont="1" applyAlignment="1">
      <alignment horizontal="right" vertical="center"/>
    </xf>
    <xf numFmtId="0" fontId="10" fillId="0" borderId="0" xfId="1" applyFont="1" applyAlignment="1">
      <alignment horizontal="center" vertical="center"/>
    </xf>
    <xf numFmtId="0" fontId="10" fillId="0" borderId="31" xfId="1" applyFont="1" applyBorder="1" applyAlignment="1">
      <alignment horizontal="center" vertical="center"/>
    </xf>
    <xf numFmtId="3" fontId="5" fillId="0" borderId="32" xfId="1" applyNumberFormat="1" applyFont="1" applyBorder="1" applyAlignment="1">
      <alignment horizontal="right" vertical="center"/>
    </xf>
    <xf numFmtId="0" fontId="5" fillId="0" borderId="33" xfId="1" applyFont="1" applyBorder="1" applyAlignment="1">
      <alignment horizontal="center" vertical="center"/>
    </xf>
    <xf numFmtId="0" fontId="5" fillId="0" borderId="34" xfId="1" applyFont="1" applyBorder="1" applyAlignment="1">
      <alignment horizontal="center" vertical="center"/>
    </xf>
    <xf numFmtId="3" fontId="5" fillId="0" borderId="35" xfId="1" applyNumberFormat="1" applyFont="1" applyBorder="1" applyAlignment="1">
      <alignment horizontal="right" vertical="center"/>
    </xf>
    <xf numFmtId="3" fontId="5" fillId="0" borderId="36" xfId="1" applyNumberFormat="1" applyFont="1" applyBorder="1">
      <alignment vertical="center"/>
    </xf>
    <xf numFmtId="0" fontId="5" fillId="0" borderId="37" xfId="1" applyFont="1" applyBorder="1" applyAlignment="1">
      <alignment horizontal="center" vertical="center"/>
    </xf>
    <xf numFmtId="3" fontId="5" fillId="0" borderId="38" xfId="1" applyNumberFormat="1" applyFont="1" applyBorder="1">
      <alignment vertical="center"/>
    </xf>
    <xf numFmtId="0" fontId="5" fillId="0" borderId="15" xfId="1" applyFont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1" fillId="0" borderId="31" xfId="1" applyFont="1" applyBorder="1" applyAlignment="1">
      <alignment horizontal="center"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left" vertical="center"/>
    </xf>
    <xf numFmtId="0" fontId="15" fillId="0" borderId="0" xfId="0" applyFont="1" applyAlignment="1">
      <alignment horizontal="center"/>
    </xf>
    <xf numFmtId="0" fontId="16" fillId="0" borderId="31" xfId="0" applyFont="1" applyBorder="1">
      <alignment vertical="center"/>
    </xf>
    <xf numFmtId="0" fontId="16" fillId="0" borderId="42" xfId="0" applyFont="1" applyBorder="1" applyAlignment="1">
      <alignment vertical="center" wrapText="1"/>
    </xf>
    <xf numFmtId="0" fontId="17" fillId="0" borderId="0" xfId="0" applyFont="1" applyAlignment="1">
      <alignment horizontal="center"/>
    </xf>
    <xf numFmtId="0" fontId="23" fillId="0" borderId="0" xfId="0" applyFont="1">
      <alignment vertical="center"/>
    </xf>
    <xf numFmtId="0" fontId="22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18" fillId="0" borderId="0" xfId="0" applyFont="1" applyAlignment="1">
      <alignment horizontal="left" vertical="top"/>
    </xf>
    <xf numFmtId="0" fontId="19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21" fillId="0" borderId="41" xfId="1" applyFont="1" applyBorder="1" applyAlignment="1">
      <alignment horizontal="center" vertical="center"/>
    </xf>
    <xf numFmtId="0" fontId="21" fillId="0" borderId="40" xfId="1" applyFont="1" applyBorder="1" applyAlignment="1">
      <alignment horizontal="center" vertical="center"/>
    </xf>
    <xf numFmtId="0" fontId="21" fillId="0" borderId="39" xfId="1" applyFont="1" applyBorder="1" applyAlignment="1">
      <alignment horizontal="center" vertical="center"/>
    </xf>
    <xf numFmtId="0" fontId="9" fillId="0" borderId="29" xfId="1" applyFont="1" applyBorder="1" applyAlignment="1">
      <alignment horizontal="center" vertical="center"/>
    </xf>
    <xf numFmtId="0" fontId="9" fillId="0" borderId="28" xfId="1" applyFont="1" applyBorder="1" applyAlignment="1">
      <alignment horizontal="center" vertical="center"/>
    </xf>
    <xf numFmtId="0" fontId="9" fillId="0" borderId="27" xfId="1" applyFont="1" applyBorder="1" applyAlignment="1">
      <alignment horizontal="center" vertical="center"/>
    </xf>
    <xf numFmtId="0" fontId="9" fillId="0" borderId="26" xfId="1" applyFont="1" applyBorder="1" applyAlignment="1">
      <alignment horizontal="center" vertical="center"/>
    </xf>
    <xf numFmtId="0" fontId="5" fillId="0" borderId="21" xfId="1" applyFont="1" applyBorder="1" applyAlignment="1">
      <alignment horizontal="center" vertical="center"/>
    </xf>
    <xf numFmtId="0" fontId="5" fillId="0" borderId="20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4" fillId="0" borderId="4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</cellXfs>
  <cellStyles count="2">
    <cellStyle name="표준" xfId="0" builtinId="0"/>
    <cellStyle name="표준 2" xfId="1" xr:uid="{40819C90-4822-438E-B616-A18127214AD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AE7D97-E158-4037-894F-C0EBD38BA9AF}">
  <dimension ref="A2:C17"/>
  <sheetViews>
    <sheetView tabSelected="1" view="pageBreakPreview" zoomScaleNormal="100" zoomScaleSheetLayoutView="100" workbookViewId="0">
      <selection activeCell="B7" sqref="B7:C7"/>
    </sheetView>
  </sheetViews>
  <sheetFormatPr defaultColWidth="24.125" defaultRowHeight="16.5" x14ac:dyDescent="0.3"/>
  <cols>
    <col min="1" max="1" width="12.25" customWidth="1"/>
    <col min="2" max="2" width="54.875" customWidth="1"/>
    <col min="3" max="3" width="13.125" customWidth="1"/>
  </cols>
  <sheetData>
    <row r="2" spans="1:3" ht="83.25" customHeight="1" x14ac:dyDescent="0.3">
      <c r="B2" s="70"/>
      <c r="C2" s="70"/>
    </row>
    <row r="3" spans="1:3" ht="31.5" x14ac:dyDescent="0.3">
      <c r="A3" s="71" t="s">
        <v>68</v>
      </c>
      <c r="B3" s="71"/>
      <c r="C3" s="71"/>
    </row>
    <row r="4" spans="1:3" ht="27" x14ac:dyDescent="0.3">
      <c r="A4" s="72" t="s">
        <v>69</v>
      </c>
      <c r="B4" s="72"/>
      <c r="C4" s="72"/>
    </row>
    <row r="5" spans="1:3" ht="78" customHeight="1" x14ac:dyDescent="0.55000000000000004">
      <c r="B5" s="61"/>
      <c r="C5" s="61"/>
    </row>
    <row r="6" spans="1:3" ht="105.75" customHeight="1" x14ac:dyDescent="0.3">
      <c r="B6" s="60" t="s">
        <v>86</v>
      </c>
      <c r="C6" s="59"/>
    </row>
    <row r="7" spans="1:3" x14ac:dyDescent="0.15">
      <c r="B7" s="73"/>
      <c r="C7" s="73"/>
    </row>
    <row r="8" spans="1:3" ht="87.75" customHeight="1" x14ac:dyDescent="0.25">
      <c r="A8" s="74" t="s">
        <v>70</v>
      </c>
      <c r="B8" s="74"/>
      <c r="C8" s="74"/>
    </row>
    <row r="9" spans="1:3" ht="57" customHeight="1" x14ac:dyDescent="0.25">
      <c r="B9" s="58"/>
      <c r="C9" s="58"/>
    </row>
    <row r="10" spans="1:3" x14ac:dyDescent="0.15">
      <c r="B10" s="73"/>
      <c r="C10" s="73"/>
    </row>
    <row r="11" spans="1:3" ht="32.25" customHeight="1" x14ac:dyDescent="0.3">
      <c r="A11" s="68" t="s">
        <v>67</v>
      </c>
      <c r="B11" s="68"/>
      <c r="C11" s="68"/>
    </row>
    <row r="12" spans="1:3" ht="32.25" customHeight="1" x14ac:dyDescent="0.3">
      <c r="A12" s="69" t="s">
        <v>71</v>
      </c>
      <c r="B12" s="69"/>
      <c r="C12" s="69"/>
    </row>
    <row r="13" spans="1:3" x14ac:dyDescent="0.3">
      <c r="B13" s="57"/>
      <c r="C13" s="56"/>
    </row>
    <row r="14" spans="1:3" x14ac:dyDescent="0.3">
      <c r="B14" s="56"/>
      <c r="C14" s="56"/>
    </row>
    <row r="15" spans="1:3" x14ac:dyDescent="0.3">
      <c r="B15" s="56"/>
      <c r="C15" s="56"/>
    </row>
    <row r="16" spans="1:3" x14ac:dyDescent="0.3">
      <c r="B16" s="56"/>
      <c r="C16" s="56"/>
    </row>
    <row r="17" spans="2:3" x14ac:dyDescent="0.3">
      <c r="B17" s="56"/>
      <c r="C17" s="56"/>
    </row>
  </sheetData>
  <mergeCells count="8">
    <mergeCell ref="A11:C11"/>
    <mergeCell ref="A12:C12"/>
    <mergeCell ref="B2:C2"/>
    <mergeCell ref="A3:C3"/>
    <mergeCell ref="A4:C4"/>
    <mergeCell ref="B7:C7"/>
    <mergeCell ref="A8:C8"/>
    <mergeCell ref="B10:C10"/>
  </mergeCells>
  <phoneticPr fontId="1" type="noConversion"/>
  <pageMargins left="0.70866141732283472" right="0.70866141732283472" top="1.1811023622047245" bottom="0.74803149606299213" header="0.31496062992125984" footer="0.31496062992125984"/>
  <pageSetup paperSize="9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31CAB4-48CD-4941-BB07-A356F610F246}">
  <dimension ref="A1:E24"/>
  <sheetViews>
    <sheetView view="pageBreakPreview" zoomScale="145" zoomScaleNormal="100" zoomScaleSheetLayoutView="145" workbookViewId="0">
      <selection activeCell="D7" sqref="D7"/>
    </sheetView>
  </sheetViews>
  <sheetFormatPr defaultRowHeight="13.5" x14ac:dyDescent="0.3"/>
  <cols>
    <col min="1" max="1" width="16.75" style="16" customWidth="1"/>
    <col min="2" max="2" width="17.875" style="16" customWidth="1"/>
    <col min="3" max="5" width="15.5" style="16" customWidth="1"/>
    <col min="6" max="16384" width="9" style="15"/>
  </cols>
  <sheetData>
    <row r="1" spans="1:5" ht="39" customHeight="1" x14ac:dyDescent="0.3">
      <c r="A1" s="75" t="s">
        <v>72</v>
      </c>
      <c r="B1" s="76"/>
      <c r="C1" s="76"/>
      <c r="D1" s="76"/>
      <c r="E1" s="77"/>
    </row>
    <row r="2" spans="1:5" ht="20.25" customHeight="1" x14ac:dyDescent="0.3">
      <c r="A2" s="55"/>
      <c r="B2" s="54"/>
      <c r="C2" s="54"/>
      <c r="D2" s="54"/>
      <c r="E2" s="38" t="s">
        <v>65</v>
      </c>
    </row>
    <row r="3" spans="1:5" ht="21" customHeight="1" x14ac:dyDescent="0.3">
      <c r="A3" s="78" t="s">
        <v>64</v>
      </c>
      <c r="B3" s="79"/>
      <c r="C3" s="80"/>
      <c r="D3" s="80"/>
      <c r="E3" s="81"/>
    </row>
    <row r="4" spans="1:5" ht="21" customHeight="1" thickBot="1" x14ac:dyDescent="0.35">
      <c r="A4" s="37" t="s">
        <v>6</v>
      </c>
      <c r="B4" s="36" t="s">
        <v>7</v>
      </c>
      <c r="C4" s="35" t="s">
        <v>82</v>
      </c>
      <c r="D4" s="34" t="s">
        <v>66</v>
      </c>
      <c r="E4" s="33" t="s">
        <v>60</v>
      </c>
    </row>
    <row r="5" spans="1:5" ht="21" customHeight="1" thickTop="1" x14ac:dyDescent="0.3">
      <c r="A5" s="82" t="s">
        <v>63</v>
      </c>
      <c r="B5" s="83"/>
      <c r="C5" s="32">
        <v>289595000</v>
      </c>
      <c r="D5" s="32">
        <f>D6+D7+D8+D9+D10</f>
        <v>293781920</v>
      </c>
      <c r="E5" s="31">
        <f t="shared" ref="E5:E10" si="0">D5-C5</f>
        <v>4186920</v>
      </c>
    </row>
    <row r="6" spans="1:5" ht="21" customHeight="1" x14ac:dyDescent="0.3">
      <c r="A6" s="53" t="s">
        <v>13</v>
      </c>
      <c r="B6" s="27" t="s">
        <v>13</v>
      </c>
      <c r="C6" s="52">
        <v>247798070</v>
      </c>
      <c r="D6" s="52">
        <f>세입결산서!H13</f>
        <v>247798070</v>
      </c>
      <c r="E6" s="49">
        <f t="shared" si="0"/>
        <v>0</v>
      </c>
    </row>
    <row r="7" spans="1:5" ht="21" customHeight="1" x14ac:dyDescent="0.3">
      <c r="A7" s="25" t="s">
        <v>16</v>
      </c>
      <c r="B7" s="27" t="s">
        <v>16</v>
      </c>
      <c r="C7" s="52">
        <v>18661900</v>
      </c>
      <c r="D7" s="52">
        <f>세입결산서!H25</f>
        <v>23115830</v>
      </c>
      <c r="E7" s="49">
        <f t="shared" si="0"/>
        <v>4453930</v>
      </c>
    </row>
    <row r="8" spans="1:5" ht="21" customHeight="1" x14ac:dyDescent="0.3">
      <c r="A8" s="25" t="s">
        <v>81</v>
      </c>
      <c r="B8" s="27" t="s">
        <v>81</v>
      </c>
      <c r="C8" s="50">
        <v>8000000</v>
      </c>
      <c r="D8" s="50">
        <f>세입결산서!H34</f>
        <v>8024720</v>
      </c>
      <c r="E8" s="49">
        <f t="shared" si="0"/>
        <v>24720</v>
      </c>
    </row>
    <row r="9" spans="1:5" ht="21" customHeight="1" x14ac:dyDescent="0.3">
      <c r="A9" s="51" t="s">
        <v>78</v>
      </c>
      <c r="B9" s="30" t="s">
        <v>78</v>
      </c>
      <c r="C9" s="50">
        <v>8648667</v>
      </c>
      <c r="D9" s="50">
        <f>세입결산서!H49</f>
        <v>8769950</v>
      </c>
      <c r="E9" s="49">
        <f t="shared" si="0"/>
        <v>121283</v>
      </c>
    </row>
    <row r="10" spans="1:5" ht="21" customHeight="1" x14ac:dyDescent="0.3">
      <c r="A10" s="48" t="s">
        <v>79</v>
      </c>
      <c r="B10" s="47" t="s">
        <v>79</v>
      </c>
      <c r="C10" s="19">
        <v>6486363</v>
      </c>
      <c r="D10" s="19">
        <f>세입결산서!H61</f>
        <v>6073350</v>
      </c>
      <c r="E10" s="46">
        <f t="shared" si="0"/>
        <v>-413013</v>
      </c>
    </row>
    <row r="11" spans="1:5" ht="21" customHeight="1" x14ac:dyDescent="0.3">
      <c r="A11" s="45"/>
      <c r="B11" s="44"/>
      <c r="C11" s="43"/>
      <c r="D11" s="42"/>
      <c r="E11" s="41"/>
    </row>
    <row r="12" spans="1:5" ht="21" customHeight="1" x14ac:dyDescent="0.3">
      <c r="A12" s="40"/>
      <c r="B12" s="39"/>
      <c r="C12" s="39"/>
      <c r="D12" s="39"/>
      <c r="E12" s="38" t="s">
        <v>62</v>
      </c>
    </row>
    <row r="13" spans="1:5" ht="21" customHeight="1" x14ac:dyDescent="0.3">
      <c r="A13" s="78" t="s">
        <v>61</v>
      </c>
      <c r="B13" s="79"/>
      <c r="C13" s="80"/>
      <c r="D13" s="80"/>
      <c r="E13" s="81"/>
    </row>
    <row r="14" spans="1:5" ht="21" customHeight="1" thickBot="1" x14ac:dyDescent="0.35">
      <c r="A14" s="37" t="s">
        <v>6</v>
      </c>
      <c r="B14" s="36" t="s">
        <v>7</v>
      </c>
      <c r="C14" s="35" t="s">
        <v>82</v>
      </c>
      <c r="D14" s="34" t="s">
        <v>66</v>
      </c>
      <c r="E14" s="33" t="s">
        <v>60</v>
      </c>
    </row>
    <row r="15" spans="1:5" ht="21" customHeight="1" thickTop="1" x14ac:dyDescent="0.3">
      <c r="A15" s="82" t="s">
        <v>59</v>
      </c>
      <c r="B15" s="83"/>
      <c r="C15" s="32">
        <v>289595000</v>
      </c>
      <c r="D15" s="32">
        <f>SUM(D16:D23)</f>
        <v>279443038</v>
      </c>
      <c r="E15" s="31">
        <f t="shared" ref="E15:E23" si="1">D15-C15</f>
        <v>-10151962</v>
      </c>
    </row>
    <row r="16" spans="1:5" ht="21" customHeight="1" x14ac:dyDescent="0.3">
      <c r="A16" s="84" t="s">
        <v>35</v>
      </c>
      <c r="B16" s="29" t="s">
        <v>58</v>
      </c>
      <c r="C16" s="28">
        <v>203394159</v>
      </c>
      <c r="D16" s="28">
        <f>세출결산서!H19</f>
        <v>203074159</v>
      </c>
      <c r="E16" s="22">
        <f t="shared" si="1"/>
        <v>-320000</v>
      </c>
    </row>
    <row r="17" spans="1:5" ht="21" customHeight="1" x14ac:dyDescent="0.3">
      <c r="A17" s="84"/>
      <c r="B17" s="29" t="s">
        <v>57</v>
      </c>
      <c r="C17" s="28">
        <v>3530000</v>
      </c>
      <c r="D17" s="28">
        <f>세출결산서!H28</f>
        <v>2875020</v>
      </c>
      <c r="E17" s="22">
        <f t="shared" si="1"/>
        <v>-654980</v>
      </c>
    </row>
    <row r="18" spans="1:5" ht="21" customHeight="1" x14ac:dyDescent="0.3">
      <c r="A18" s="84"/>
      <c r="B18" s="30" t="s">
        <v>56</v>
      </c>
      <c r="C18" s="28">
        <v>21850000</v>
      </c>
      <c r="D18" s="28">
        <f>세출결산서!H49</f>
        <v>20362323</v>
      </c>
      <c r="E18" s="22">
        <f t="shared" si="1"/>
        <v>-1487677</v>
      </c>
    </row>
    <row r="19" spans="1:5" ht="21" customHeight="1" x14ac:dyDescent="0.3">
      <c r="A19" s="25" t="s">
        <v>55</v>
      </c>
      <c r="B19" s="29" t="s">
        <v>54</v>
      </c>
      <c r="C19" s="28">
        <v>4000000</v>
      </c>
      <c r="D19" s="28">
        <f>세출결산서!H61</f>
        <v>3434818</v>
      </c>
      <c r="E19" s="22">
        <f t="shared" si="1"/>
        <v>-565182</v>
      </c>
    </row>
    <row r="20" spans="1:5" ht="21" customHeight="1" x14ac:dyDescent="0.3">
      <c r="A20" s="53" t="s">
        <v>31</v>
      </c>
      <c r="B20" s="27" t="s">
        <v>77</v>
      </c>
      <c r="C20" s="26">
        <v>54022200</v>
      </c>
      <c r="D20" s="26">
        <f>세출결산서!H70</f>
        <v>47134610</v>
      </c>
      <c r="E20" s="22">
        <f t="shared" si="1"/>
        <v>-6887590</v>
      </c>
    </row>
    <row r="21" spans="1:5" ht="21" customHeight="1" x14ac:dyDescent="0.3">
      <c r="A21" s="25" t="s">
        <v>53</v>
      </c>
      <c r="B21" s="24" t="s">
        <v>53</v>
      </c>
      <c r="C21" s="23">
        <v>2040000</v>
      </c>
      <c r="D21" s="23">
        <f>세출결산서!H79</f>
        <v>1830000</v>
      </c>
      <c r="E21" s="22">
        <f t="shared" si="1"/>
        <v>-210000</v>
      </c>
    </row>
    <row r="22" spans="1:5" ht="21" customHeight="1" x14ac:dyDescent="0.3">
      <c r="A22" s="25" t="s">
        <v>52</v>
      </c>
      <c r="B22" s="24" t="s">
        <v>52</v>
      </c>
      <c r="C22" s="23">
        <v>10000</v>
      </c>
      <c r="D22" s="23">
        <f>세출결산서!H88</f>
        <v>0</v>
      </c>
      <c r="E22" s="22">
        <f t="shared" si="1"/>
        <v>-10000</v>
      </c>
    </row>
    <row r="23" spans="1:5" ht="21" customHeight="1" x14ac:dyDescent="0.3">
      <c r="A23" s="21" t="s">
        <v>25</v>
      </c>
      <c r="B23" s="20" t="s">
        <v>25</v>
      </c>
      <c r="C23" s="19">
        <v>748641</v>
      </c>
      <c r="D23" s="19">
        <f>세출결산서!H100</f>
        <v>732108</v>
      </c>
      <c r="E23" s="18">
        <f t="shared" si="1"/>
        <v>-16533</v>
      </c>
    </row>
    <row r="24" spans="1:5" x14ac:dyDescent="0.3">
      <c r="A24" s="17"/>
      <c r="B24" s="17"/>
    </row>
  </sheetData>
  <mergeCells count="6">
    <mergeCell ref="A1:E1"/>
    <mergeCell ref="A3:E3"/>
    <mergeCell ref="A5:B5"/>
    <mergeCell ref="A13:E13"/>
    <mergeCell ref="A16:A18"/>
    <mergeCell ref="A15:B15"/>
  </mergeCells>
  <phoneticPr fontId="1" type="noConversion"/>
  <pageMargins left="0.78740157480314965" right="0.74803149606299213" top="0.98425196850393704" bottom="0.98425196850393704" header="0.51181102362204722" footer="0.51181102362204722"/>
  <pageSetup paperSize="9" scale="97" firstPageNumber="185" orientation="portrait" useFirstPageNumber="1" r:id="rId1"/>
  <headerFooter>
    <oddFooter>&amp;R&amp;"굴림,보통"&amp;9참좋은재가노인돌봄센터 (2021. 02.17)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ACECA8-AB03-4A1A-BB73-4C674D0ACC18}">
  <dimension ref="A1:H65"/>
  <sheetViews>
    <sheetView view="pageBreakPreview" topLeftCell="A40" zoomScale="115" zoomScaleNormal="100" zoomScaleSheetLayoutView="115" workbookViewId="0">
      <selection activeCell="I69" sqref="I69"/>
    </sheetView>
  </sheetViews>
  <sheetFormatPr defaultRowHeight="16.5" x14ac:dyDescent="0.3"/>
  <cols>
    <col min="1" max="3" width="12.625" customWidth="1"/>
    <col min="4" max="4" width="7.625" customWidth="1"/>
    <col min="5" max="8" width="12.625" customWidth="1"/>
  </cols>
  <sheetData>
    <row r="1" spans="1:8" ht="26.25" x14ac:dyDescent="0.3">
      <c r="A1" s="62" t="s">
        <v>73</v>
      </c>
    </row>
    <row r="2" spans="1:8" x14ac:dyDescent="0.3">
      <c r="A2" s="63" t="s">
        <v>74</v>
      </c>
      <c r="B2" s="63"/>
    </row>
    <row r="3" spans="1:8" x14ac:dyDescent="0.3">
      <c r="A3" s="64" t="s">
        <v>80</v>
      </c>
      <c r="B3" s="64"/>
      <c r="C3" s="64"/>
    </row>
    <row r="4" spans="1:8" x14ac:dyDescent="0.3">
      <c r="A4" s="99" t="s">
        <v>0</v>
      </c>
      <c r="B4" s="100"/>
      <c r="C4" s="100"/>
      <c r="D4" s="85" t="s">
        <v>1</v>
      </c>
      <c r="E4" s="85" t="s">
        <v>2</v>
      </c>
      <c r="F4" s="85" t="s">
        <v>3</v>
      </c>
      <c r="G4" s="85" t="s">
        <v>4</v>
      </c>
      <c r="H4" s="85" t="s">
        <v>5</v>
      </c>
    </row>
    <row r="5" spans="1:8" x14ac:dyDescent="0.3">
      <c r="A5" s="65" t="s">
        <v>6</v>
      </c>
      <c r="B5" s="65" t="s">
        <v>7</v>
      </c>
      <c r="C5" s="65" t="s">
        <v>8</v>
      </c>
      <c r="D5" s="86"/>
      <c r="E5" s="86"/>
      <c r="F5" s="86"/>
      <c r="G5" s="86"/>
      <c r="H5" s="86"/>
    </row>
    <row r="6" spans="1:8" x14ac:dyDescent="0.3">
      <c r="A6" s="98"/>
      <c r="B6" s="98"/>
      <c r="C6" s="98" t="s">
        <v>9</v>
      </c>
      <c r="D6" s="1" t="s">
        <v>10</v>
      </c>
      <c r="E6" s="2">
        <v>247798070</v>
      </c>
      <c r="F6" s="2">
        <v>0</v>
      </c>
      <c r="G6" s="2">
        <v>0</v>
      </c>
      <c r="H6" s="2">
        <v>247798070</v>
      </c>
    </row>
    <row r="7" spans="1:8" x14ac:dyDescent="0.3">
      <c r="A7" s="96"/>
      <c r="B7" s="96"/>
      <c r="C7" s="96"/>
      <c r="D7" s="3" t="s">
        <v>11</v>
      </c>
      <c r="E7" s="4">
        <v>247798070</v>
      </c>
      <c r="F7" s="4">
        <v>0</v>
      </c>
      <c r="G7" s="4">
        <v>0</v>
      </c>
      <c r="H7" s="4">
        <v>247798070</v>
      </c>
    </row>
    <row r="8" spans="1:8" x14ac:dyDescent="0.3">
      <c r="A8" s="96"/>
      <c r="B8" s="96"/>
      <c r="C8" s="97"/>
      <c r="D8" s="3" t="s">
        <v>12</v>
      </c>
      <c r="E8" s="4">
        <v>0</v>
      </c>
      <c r="F8" s="4">
        <v>0</v>
      </c>
      <c r="G8" s="4">
        <v>0</v>
      </c>
      <c r="H8" s="4">
        <v>0</v>
      </c>
    </row>
    <row r="9" spans="1:8" x14ac:dyDescent="0.3">
      <c r="A9" s="88"/>
      <c r="B9" s="88" t="s">
        <v>13</v>
      </c>
      <c r="C9" s="87"/>
      <c r="D9" s="5" t="s">
        <v>10</v>
      </c>
      <c r="E9" s="6">
        <v>247798070</v>
      </c>
      <c r="F9" s="6">
        <v>0</v>
      </c>
      <c r="G9" s="6">
        <v>0</v>
      </c>
      <c r="H9" s="6">
        <v>247798070</v>
      </c>
    </row>
    <row r="10" spans="1:8" x14ac:dyDescent="0.3">
      <c r="A10" s="88"/>
      <c r="B10" s="88"/>
      <c r="C10" s="88"/>
      <c r="D10" s="5" t="s">
        <v>11</v>
      </c>
      <c r="E10" s="6">
        <v>247798070</v>
      </c>
      <c r="F10" s="6">
        <v>0</v>
      </c>
      <c r="G10" s="6">
        <v>0</v>
      </c>
      <c r="H10" s="6">
        <v>247798070</v>
      </c>
    </row>
    <row r="11" spans="1:8" x14ac:dyDescent="0.3">
      <c r="A11" s="88"/>
      <c r="B11" s="89"/>
      <c r="C11" s="89"/>
      <c r="D11" s="5" t="s">
        <v>12</v>
      </c>
      <c r="E11" s="6">
        <v>0</v>
      </c>
      <c r="F11" s="6">
        <v>0</v>
      </c>
      <c r="G11" s="6">
        <v>0</v>
      </c>
      <c r="H11" s="6">
        <v>0</v>
      </c>
    </row>
    <row r="12" spans="1:8" x14ac:dyDescent="0.3">
      <c r="A12" s="96" t="s">
        <v>13</v>
      </c>
      <c r="B12" s="98"/>
      <c r="C12" s="98"/>
      <c r="D12" s="3" t="s">
        <v>10</v>
      </c>
      <c r="E12" s="4">
        <v>247798070</v>
      </c>
      <c r="F12" s="4">
        <v>0</v>
      </c>
      <c r="G12" s="4">
        <v>0</v>
      </c>
      <c r="H12" s="4">
        <v>247798070</v>
      </c>
    </row>
    <row r="13" spans="1:8" x14ac:dyDescent="0.3">
      <c r="A13" s="96"/>
      <c r="B13" s="96"/>
      <c r="C13" s="96"/>
      <c r="D13" s="3" t="s">
        <v>11</v>
      </c>
      <c r="E13" s="4">
        <v>247798070</v>
      </c>
      <c r="F13" s="4">
        <v>0</v>
      </c>
      <c r="G13" s="4">
        <v>0</v>
      </c>
      <c r="H13" s="4">
        <v>247798070</v>
      </c>
    </row>
    <row r="14" spans="1:8" x14ac:dyDescent="0.3">
      <c r="A14" s="97"/>
      <c r="B14" s="97"/>
      <c r="C14" s="97"/>
      <c r="D14" s="3" t="s">
        <v>12</v>
      </c>
      <c r="E14" s="4">
        <v>0</v>
      </c>
      <c r="F14" s="4">
        <v>0</v>
      </c>
      <c r="G14" s="4">
        <v>0</v>
      </c>
      <c r="H14" s="4">
        <v>0</v>
      </c>
    </row>
    <row r="15" spans="1:8" x14ac:dyDescent="0.3">
      <c r="A15" s="87"/>
      <c r="B15" s="87"/>
      <c r="C15" s="87" t="s">
        <v>14</v>
      </c>
      <c r="D15" s="5" t="s">
        <v>10</v>
      </c>
      <c r="E15" s="6">
        <v>0</v>
      </c>
      <c r="F15" s="6">
        <v>0</v>
      </c>
      <c r="G15" s="6">
        <v>8341900</v>
      </c>
      <c r="H15" s="6">
        <v>8341900</v>
      </c>
    </row>
    <row r="16" spans="1:8" x14ac:dyDescent="0.3">
      <c r="A16" s="88"/>
      <c r="B16" s="88"/>
      <c r="C16" s="88"/>
      <c r="D16" s="5" t="s">
        <v>11</v>
      </c>
      <c r="E16" s="6">
        <v>0</v>
      </c>
      <c r="F16" s="6">
        <v>0</v>
      </c>
      <c r="G16" s="6">
        <v>13221900</v>
      </c>
      <c r="H16" s="6">
        <v>13221900</v>
      </c>
    </row>
    <row r="17" spans="1:8" x14ac:dyDescent="0.3">
      <c r="A17" s="88"/>
      <c r="B17" s="88"/>
      <c r="C17" s="89"/>
      <c r="D17" s="5" t="s">
        <v>12</v>
      </c>
      <c r="E17" s="6">
        <v>0</v>
      </c>
      <c r="F17" s="6">
        <v>0</v>
      </c>
      <c r="G17" s="6">
        <v>-4880000</v>
      </c>
      <c r="H17" s="6">
        <v>-4880000</v>
      </c>
    </row>
    <row r="18" spans="1:8" x14ac:dyDescent="0.3">
      <c r="A18" s="96"/>
      <c r="B18" s="96"/>
      <c r="C18" s="98" t="s">
        <v>15</v>
      </c>
      <c r="D18" s="3" t="s">
        <v>10</v>
      </c>
      <c r="E18" s="4">
        <v>0</v>
      </c>
      <c r="F18" s="4">
        <v>0</v>
      </c>
      <c r="G18" s="4">
        <v>10320000</v>
      </c>
      <c r="H18" s="4">
        <v>10320000</v>
      </c>
    </row>
    <row r="19" spans="1:8" x14ac:dyDescent="0.3">
      <c r="A19" s="96"/>
      <c r="B19" s="96"/>
      <c r="C19" s="96"/>
      <c r="D19" s="3" t="s">
        <v>11</v>
      </c>
      <c r="E19" s="4">
        <v>0</v>
      </c>
      <c r="F19" s="4">
        <v>0</v>
      </c>
      <c r="G19" s="4">
        <v>9893930</v>
      </c>
      <c r="H19" s="4">
        <v>9893930</v>
      </c>
    </row>
    <row r="20" spans="1:8" x14ac:dyDescent="0.3">
      <c r="A20" s="96"/>
      <c r="B20" s="96"/>
      <c r="C20" s="97"/>
      <c r="D20" s="3" t="s">
        <v>12</v>
      </c>
      <c r="E20" s="4">
        <v>0</v>
      </c>
      <c r="F20" s="4">
        <v>0</v>
      </c>
      <c r="G20" s="4">
        <v>426070</v>
      </c>
      <c r="H20" s="4">
        <v>426070</v>
      </c>
    </row>
    <row r="21" spans="1:8" x14ac:dyDescent="0.3">
      <c r="A21" s="88"/>
      <c r="B21" s="88" t="s">
        <v>16</v>
      </c>
      <c r="C21" s="87"/>
      <c r="D21" s="5" t="s">
        <v>10</v>
      </c>
      <c r="E21" s="6">
        <v>0</v>
      </c>
      <c r="F21" s="6">
        <v>0</v>
      </c>
      <c r="G21" s="6">
        <v>18661900</v>
      </c>
      <c r="H21" s="6">
        <v>18661900</v>
      </c>
    </row>
    <row r="22" spans="1:8" x14ac:dyDescent="0.3">
      <c r="A22" s="88"/>
      <c r="B22" s="88"/>
      <c r="C22" s="88"/>
      <c r="D22" s="5" t="s">
        <v>11</v>
      </c>
      <c r="E22" s="6">
        <v>0</v>
      </c>
      <c r="F22" s="6">
        <v>0</v>
      </c>
      <c r="G22" s="6">
        <v>23115830</v>
      </c>
      <c r="H22" s="6">
        <v>23115830</v>
      </c>
    </row>
    <row r="23" spans="1:8" x14ac:dyDescent="0.3">
      <c r="A23" s="88"/>
      <c r="B23" s="89"/>
      <c r="C23" s="89"/>
      <c r="D23" s="5" t="s">
        <v>12</v>
      </c>
      <c r="E23" s="6">
        <v>0</v>
      </c>
      <c r="F23" s="6">
        <v>0</v>
      </c>
      <c r="G23" s="6">
        <v>-4453930</v>
      </c>
      <c r="H23" s="6">
        <v>-4453930</v>
      </c>
    </row>
    <row r="24" spans="1:8" x14ac:dyDescent="0.3">
      <c r="A24" s="96" t="s">
        <v>16</v>
      </c>
      <c r="B24" s="98"/>
      <c r="C24" s="98"/>
      <c r="D24" s="3" t="s">
        <v>10</v>
      </c>
      <c r="E24" s="4">
        <v>0</v>
      </c>
      <c r="F24" s="4">
        <v>0</v>
      </c>
      <c r="G24" s="4">
        <v>18661900</v>
      </c>
      <c r="H24" s="4">
        <v>18661900</v>
      </c>
    </row>
    <row r="25" spans="1:8" x14ac:dyDescent="0.3">
      <c r="A25" s="96"/>
      <c r="B25" s="96"/>
      <c r="C25" s="96"/>
      <c r="D25" s="3" t="s">
        <v>11</v>
      </c>
      <c r="E25" s="4">
        <v>0</v>
      </c>
      <c r="F25" s="4">
        <v>0</v>
      </c>
      <c r="G25" s="4">
        <v>23115830</v>
      </c>
      <c r="H25" s="4">
        <v>23115830</v>
      </c>
    </row>
    <row r="26" spans="1:8" x14ac:dyDescent="0.3">
      <c r="A26" s="97"/>
      <c r="B26" s="97"/>
      <c r="C26" s="97"/>
      <c r="D26" s="3" t="s">
        <v>12</v>
      </c>
      <c r="E26" s="4">
        <v>0</v>
      </c>
      <c r="F26" s="4">
        <v>0</v>
      </c>
      <c r="G26" s="4">
        <v>-4453930</v>
      </c>
      <c r="H26" s="4">
        <v>-4453930</v>
      </c>
    </row>
    <row r="27" spans="1:8" x14ac:dyDescent="0.3">
      <c r="A27" s="87"/>
      <c r="B27" s="87"/>
      <c r="C27" s="87" t="s">
        <v>17</v>
      </c>
      <c r="D27" s="5" t="s">
        <v>10</v>
      </c>
      <c r="E27" s="6">
        <v>0</v>
      </c>
      <c r="F27" s="6">
        <v>8000000</v>
      </c>
      <c r="G27" s="6">
        <v>0</v>
      </c>
      <c r="H27" s="6">
        <v>8000000</v>
      </c>
    </row>
    <row r="28" spans="1:8" x14ac:dyDescent="0.3">
      <c r="A28" s="88"/>
      <c r="B28" s="88"/>
      <c r="C28" s="88"/>
      <c r="D28" s="5" t="s">
        <v>11</v>
      </c>
      <c r="E28" s="6">
        <v>0</v>
      </c>
      <c r="F28" s="6">
        <v>8024720</v>
      </c>
      <c r="G28" s="6">
        <v>0</v>
      </c>
      <c r="H28" s="6">
        <v>8024720</v>
      </c>
    </row>
    <row r="29" spans="1:8" x14ac:dyDescent="0.3">
      <c r="A29" s="88"/>
      <c r="B29" s="88"/>
      <c r="C29" s="89"/>
      <c r="D29" s="5" t="s">
        <v>12</v>
      </c>
      <c r="E29" s="6">
        <v>0</v>
      </c>
      <c r="F29" s="6">
        <v>-24720</v>
      </c>
      <c r="G29" s="6">
        <v>0</v>
      </c>
      <c r="H29" s="6">
        <v>-24720</v>
      </c>
    </row>
    <row r="30" spans="1:8" x14ac:dyDescent="0.3">
      <c r="A30" s="96"/>
      <c r="B30" s="96" t="s">
        <v>18</v>
      </c>
      <c r="C30" s="98"/>
      <c r="D30" s="3" t="s">
        <v>10</v>
      </c>
      <c r="E30" s="4">
        <v>0</v>
      </c>
      <c r="F30" s="4">
        <v>8000000</v>
      </c>
      <c r="G30" s="4">
        <v>0</v>
      </c>
      <c r="H30" s="4">
        <v>8000000</v>
      </c>
    </row>
    <row r="31" spans="1:8" x14ac:dyDescent="0.3">
      <c r="A31" s="96"/>
      <c r="B31" s="96"/>
      <c r="C31" s="96"/>
      <c r="D31" s="3" t="s">
        <v>11</v>
      </c>
      <c r="E31" s="4">
        <v>0</v>
      </c>
      <c r="F31" s="4">
        <v>8024720</v>
      </c>
      <c r="G31" s="4">
        <v>0</v>
      </c>
      <c r="H31" s="4">
        <v>8024720</v>
      </c>
    </row>
    <row r="32" spans="1:8" x14ac:dyDescent="0.3">
      <c r="A32" s="96"/>
      <c r="B32" s="97"/>
      <c r="C32" s="97"/>
      <c r="D32" s="3" t="s">
        <v>12</v>
      </c>
      <c r="E32" s="4">
        <v>0</v>
      </c>
      <c r="F32" s="4">
        <v>-24720</v>
      </c>
      <c r="G32" s="4">
        <v>0</v>
      </c>
      <c r="H32" s="4">
        <v>-24720</v>
      </c>
    </row>
    <row r="33" spans="1:8" x14ac:dyDescent="0.3">
      <c r="A33" s="88" t="s">
        <v>18</v>
      </c>
      <c r="B33" s="87"/>
      <c r="C33" s="87"/>
      <c r="D33" s="5" t="s">
        <v>10</v>
      </c>
      <c r="E33" s="6">
        <v>0</v>
      </c>
      <c r="F33" s="6">
        <v>8000000</v>
      </c>
      <c r="G33" s="6">
        <v>0</v>
      </c>
      <c r="H33" s="6">
        <v>8000000</v>
      </c>
    </row>
    <row r="34" spans="1:8" x14ac:dyDescent="0.3">
      <c r="A34" s="88"/>
      <c r="B34" s="88"/>
      <c r="C34" s="88"/>
      <c r="D34" s="5" t="s">
        <v>11</v>
      </c>
      <c r="E34" s="6">
        <v>0</v>
      </c>
      <c r="F34" s="6">
        <v>8024720</v>
      </c>
      <c r="G34" s="6">
        <v>0</v>
      </c>
      <c r="H34" s="6">
        <v>8024720</v>
      </c>
    </row>
    <row r="35" spans="1:8" x14ac:dyDescent="0.3">
      <c r="A35" s="89"/>
      <c r="B35" s="89"/>
      <c r="C35" s="89"/>
      <c r="D35" s="5" t="s">
        <v>12</v>
      </c>
      <c r="E35" s="6">
        <v>0</v>
      </c>
      <c r="F35" s="6">
        <v>-24720</v>
      </c>
      <c r="G35" s="6">
        <v>0</v>
      </c>
      <c r="H35" s="6">
        <v>-24720</v>
      </c>
    </row>
    <row r="36" spans="1:8" x14ac:dyDescent="0.3">
      <c r="A36" s="98"/>
      <c r="B36" s="98"/>
      <c r="C36" s="98" t="s">
        <v>19</v>
      </c>
      <c r="D36" s="3" t="s">
        <v>10</v>
      </c>
      <c r="E36" s="4">
        <v>0</v>
      </c>
      <c r="F36" s="4">
        <v>1987455</v>
      </c>
      <c r="G36" s="4">
        <v>0</v>
      </c>
      <c r="H36" s="4">
        <v>1987455</v>
      </c>
    </row>
    <row r="37" spans="1:8" x14ac:dyDescent="0.3">
      <c r="A37" s="96"/>
      <c r="B37" s="96"/>
      <c r="C37" s="96"/>
      <c r="D37" s="3" t="s">
        <v>11</v>
      </c>
      <c r="E37" s="4">
        <v>0</v>
      </c>
      <c r="F37" s="4">
        <v>1987455</v>
      </c>
      <c r="G37" s="4">
        <v>0</v>
      </c>
      <c r="H37" s="4">
        <v>1987455</v>
      </c>
    </row>
    <row r="38" spans="1:8" x14ac:dyDescent="0.3">
      <c r="A38" s="96"/>
      <c r="B38" s="96"/>
      <c r="C38" s="97"/>
      <c r="D38" s="3" t="s">
        <v>12</v>
      </c>
      <c r="E38" s="4">
        <v>0</v>
      </c>
      <c r="F38" s="4">
        <v>0</v>
      </c>
      <c r="G38" s="4">
        <v>0</v>
      </c>
      <c r="H38" s="4">
        <v>0</v>
      </c>
    </row>
    <row r="39" spans="1:8" x14ac:dyDescent="0.3">
      <c r="A39" s="88"/>
      <c r="B39" s="88"/>
      <c r="C39" s="87" t="s">
        <v>20</v>
      </c>
      <c r="D39" s="5" t="s">
        <v>10</v>
      </c>
      <c r="E39" s="6">
        <v>0</v>
      </c>
      <c r="F39" s="6">
        <v>0</v>
      </c>
      <c r="G39" s="6">
        <v>6661212</v>
      </c>
      <c r="H39" s="6">
        <v>6661212</v>
      </c>
    </row>
    <row r="40" spans="1:8" x14ac:dyDescent="0.3">
      <c r="A40" s="88"/>
      <c r="B40" s="88"/>
      <c r="C40" s="88"/>
      <c r="D40" s="5" t="s">
        <v>11</v>
      </c>
      <c r="E40" s="6">
        <v>0</v>
      </c>
      <c r="F40" s="6">
        <v>0</v>
      </c>
      <c r="G40" s="6">
        <v>6661212</v>
      </c>
      <c r="H40" s="6">
        <v>6661212</v>
      </c>
    </row>
    <row r="41" spans="1:8" x14ac:dyDescent="0.3">
      <c r="A41" s="88"/>
      <c r="B41" s="88"/>
      <c r="C41" s="89"/>
      <c r="D41" s="5" t="s">
        <v>12</v>
      </c>
      <c r="E41" s="6">
        <v>0</v>
      </c>
      <c r="F41" s="6">
        <v>0</v>
      </c>
      <c r="G41" s="6">
        <v>0</v>
      </c>
      <c r="H41" s="6">
        <v>0</v>
      </c>
    </row>
    <row r="42" spans="1:8" x14ac:dyDescent="0.3">
      <c r="A42" s="96"/>
      <c r="B42" s="96"/>
      <c r="C42" s="98" t="s">
        <v>83</v>
      </c>
      <c r="D42" s="3" t="s">
        <v>10</v>
      </c>
      <c r="E42" s="4">
        <v>0</v>
      </c>
      <c r="F42" s="4">
        <v>0</v>
      </c>
      <c r="G42" s="4">
        <v>0</v>
      </c>
      <c r="H42" s="4">
        <v>0</v>
      </c>
    </row>
    <row r="43" spans="1:8" x14ac:dyDescent="0.3">
      <c r="A43" s="96"/>
      <c r="B43" s="96"/>
      <c r="C43" s="96"/>
      <c r="D43" s="3" t="s">
        <v>11</v>
      </c>
      <c r="E43" s="4">
        <v>0</v>
      </c>
      <c r="F43" s="4">
        <v>121283</v>
      </c>
      <c r="G43" s="4">
        <v>0</v>
      </c>
      <c r="H43" s="4">
        <v>121283</v>
      </c>
    </row>
    <row r="44" spans="1:8" x14ac:dyDescent="0.3">
      <c r="A44" s="96"/>
      <c r="B44" s="96"/>
      <c r="C44" s="97"/>
      <c r="D44" s="3" t="s">
        <v>12</v>
      </c>
      <c r="E44" s="4">
        <v>0</v>
      </c>
      <c r="F44" s="4">
        <v>-121283</v>
      </c>
      <c r="G44" s="4">
        <v>0</v>
      </c>
      <c r="H44" s="4">
        <v>-121283</v>
      </c>
    </row>
    <row r="45" spans="1:8" x14ac:dyDescent="0.3">
      <c r="A45" s="88"/>
      <c r="B45" s="88" t="s">
        <v>21</v>
      </c>
      <c r="C45" s="87"/>
      <c r="D45" s="5" t="s">
        <v>10</v>
      </c>
      <c r="E45" s="6">
        <v>0</v>
      </c>
      <c r="F45" s="6">
        <v>1987455</v>
      </c>
      <c r="G45" s="6">
        <v>6661212</v>
      </c>
      <c r="H45" s="6">
        <v>8648667</v>
      </c>
    </row>
    <row r="46" spans="1:8" x14ac:dyDescent="0.3">
      <c r="A46" s="88"/>
      <c r="B46" s="88"/>
      <c r="C46" s="88"/>
      <c r="D46" s="5" t="s">
        <v>11</v>
      </c>
      <c r="E46" s="6">
        <v>0</v>
      </c>
      <c r="F46" s="6">
        <v>2108738</v>
      </c>
      <c r="G46" s="6">
        <v>6661212</v>
      </c>
      <c r="H46" s="6">
        <v>8769950</v>
      </c>
    </row>
    <row r="47" spans="1:8" x14ac:dyDescent="0.3">
      <c r="A47" s="88"/>
      <c r="B47" s="89"/>
      <c r="C47" s="89"/>
      <c r="D47" s="5" t="s">
        <v>12</v>
      </c>
      <c r="E47" s="6">
        <v>0</v>
      </c>
      <c r="F47" s="6">
        <v>-121283</v>
      </c>
      <c r="G47" s="6">
        <v>0</v>
      </c>
      <c r="H47" s="6">
        <v>-121283</v>
      </c>
    </row>
    <row r="48" spans="1:8" x14ac:dyDescent="0.3">
      <c r="A48" s="96" t="s">
        <v>21</v>
      </c>
      <c r="B48" s="98"/>
      <c r="C48" s="98"/>
      <c r="D48" s="3" t="s">
        <v>10</v>
      </c>
      <c r="E48" s="4">
        <v>0</v>
      </c>
      <c r="F48" s="4">
        <v>1987455</v>
      </c>
      <c r="G48" s="4">
        <v>6661212</v>
      </c>
      <c r="H48" s="4">
        <v>8648667</v>
      </c>
    </row>
    <row r="49" spans="1:8" x14ac:dyDescent="0.3">
      <c r="A49" s="96"/>
      <c r="B49" s="96"/>
      <c r="C49" s="96"/>
      <c r="D49" s="3" t="s">
        <v>11</v>
      </c>
      <c r="E49" s="4">
        <v>0</v>
      </c>
      <c r="F49" s="4">
        <v>2108738</v>
      </c>
      <c r="G49" s="4">
        <v>6661212</v>
      </c>
      <c r="H49" s="4">
        <v>8769950</v>
      </c>
    </row>
    <row r="50" spans="1:8" x14ac:dyDescent="0.3">
      <c r="A50" s="97"/>
      <c r="B50" s="97"/>
      <c r="C50" s="97"/>
      <c r="D50" s="3" t="s">
        <v>12</v>
      </c>
      <c r="E50" s="4">
        <v>0</v>
      </c>
      <c r="F50" s="4">
        <v>-121283</v>
      </c>
      <c r="G50" s="4">
        <v>0</v>
      </c>
      <c r="H50" s="4">
        <v>-121283</v>
      </c>
    </row>
    <row r="51" spans="1:8" x14ac:dyDescent="0.3">
      <c r="A51" s="87"/>
      <c r="B51" s="87"/>
      <c r="C51" s="87" t="s">
        <v>84</v>
      </c>
      <c r="D51" s="5" t="s">
        <v>10</v>
      </c>
      <c r="E51" s="6">
        <v>16363</v>
      </c>
      <c r="F51" s="6">
        <v>0</v>
      </c>
      <c r="G51" s="6">
        <v>0</v>
      </c>
      <c r="H51" s="6">
        <v>16363</v>
      </c>
    </row>
    <row r="52" spans="1:8" x14ac:dyDescent="0.3">
      <c r="A52" s="88"/>
      <c r="B52" s="88"/>
      <c r="C52" s="88"/>
      <c r="D52" s="5" t="s">
        <v>11</v>
      </c>
      <c r="E52" s="6">
        <v>8197</v>
      </c>
      <c r="F52" s="6">
        <v>209</v>
      </c>
      <c r="G52" s="6">
        <v>1944</v>
      </c>
      <c r="H52" s="6">
        <v>10350</v>
      </c>
    </row>
    <row r="53" spans="1:8" x14ac:dyDescent="0.3">
      <c r="A53" s="88"/>
      <c r="B53" s="88"/>
      <c r="C53" s="89"/>
      <c r="D53" s="5" t="s">
        <v>12</v>
      </c>
      <c r="E53" s="6">
        <v>8166</v>
      </c>
      <c r="F53" s="6">
        <v>-209</v>
      </c>
      <c r="G53" s="6">
        <v>-1944</v>
      </c>
      <c r="H53" s="6">
        <v>6013</v>
      </c>
    </row>
    <row r="54" spans="1:8" x14ac:dyDescent="0.3">
      <c r="A54" s="96"/>
      <c r="B54" s="96"/>
      <c r="C54" s="98" t="s">
        <v>22</v>
      </c>
      <c r="D54" s="3" t="s">
        <v>10</v>
      </c>
      <c r="E54" s="4">
        <v>370000</v>
      </c>
      <c r="F54" s="4">
        <v>6100000</v>
      </c>
      <c r="G54" s="4">
        <v>0</v>
      </c>
      <c r="H54" s="4">
        <v>6470000</v>
      </c>
    </row>
    <row r="55" spans="1:8" x14ac:dyDescent="0.3">
      <c r="A55" s="96"/>
      <c r="B55" s="96"/>
      <c r="C55" s="96"/>
      <c r="D55" s="3" t="s">
        <v>11</v>
      </c>
      <c r="E55" s="4">
        <v>0</v>
      </c>
      <c r="F55" s="4">
        <v>6063000</v>
      </c>
      <c r="G55" s="4">
        <v>0</v>
      </c>
      <c r="H55" s="4">
        <v>6063000</v>
      </c>
    </row>
    <row r="56" spans="1:8" x14ac:dyDescent="0.3">
      <c r="A56" s="96"/>
      <c r="B56" s="96"/>
      <c r="C56" s="97"/>
      <c r="D56" s="3" t="s">
        <v>12</v>
      </c>
      <c r="E56" s="4">
        <v>370000</v>
      </c>
      <c r="F56" s="4">
        <v>37000</v>
      </c>
      <c r="G56" s="4">
        <v>0</v>
      </c>
      <c r="H56" s="4">
        <v>407000</v>
      </c>
    </row>
    <row r="57" spans="1:8" x14ac:dyDescent="0.3">
      <c r="A57" s="88"/>
      <c r="B57" s="88" t="s">
        <v>23</v>
      </c>
      <c r="C57" s="87"/>
      <c r="D57" s="5" t="s">
        <v>10</v>
      </c>
      <c r="E57" s="6">
        <v>386363</v>
      </c>
      <c r="F57" s="6">
        <v>6100000</v>
      </c>
      <c r="G57" s="6">
        <v>0</v>
      </c>
      <c r="H57" s="6">
        <v>6486363</v>
      </c>
    </row>
    <row r="58" spans="1:8" x14ac:dyDescent="0.3">
      <c r="A58" s="88"/>
      <c r="B58" s="88"/>
      <c r="C58" s="88"/>
      <c r="D58" s="5" t="s">
        <v>11</v>
      </c>
      <c r="E58" s="6">
        <v>8197</v>
      </c>
      <c r="F58" s="6">
        <v>6063209</v>
      </c>
      <c r="G58" s="6">
        <v>1944</v>
      </c>
      <c r="H58" s="6">
        <v>6073350</v>
      </c>
    </row>
    <row r="59" spans="1:8" x14ac:dyDescent="0.3">
      <c r="A59" s="88"/>
      <c r="B59" s="89"/>
      <c r="C59" s="89"/>
      <c r="D59" s="5" t="s">
        <v>12</v>
      </c>
      <c r="E59" s="6">
        <v>378166</v>
      </c>
      <c r="F59" s="6">
        <v>36791</v>
      </c>
      <c r="G59" s="6">
        <v>-1944</v>
      </c>
      <c r="H59" s="6">
        <v>413013</v>
      </c>
    </row>
    <row r="60" spans="1:8" x14ac:dyDescent="0.3">
      <c r="A60" s="96" t="s">
        <v>23</v>
      </c>
      <c r="B60" s="98"/>
      <c r="C60" s="98"/>
      <c r="D60" s="3" t="s">
        <v>10</v>
      </c>
      <c r="E60" s="4">
        <v>386363</v>
      </c>
      <c r="F60" s="4">
        <v>6100000</v>
      </c>
      <c r="G60" s="4">
        <v>0</v>
      </c>
      <c r="H60" s="4">
        <v>6486363</v>
      </c>
    </row>
    <row r="61" spans="1:8" x14ac:dyDescent="0.3">
      <c r="A61" s="96"/>
      <c r="B61" s="96"/>
      <c r="C61" s="96"/>
      <c r="D61" s="3" t="s">
        <v>11</v>
      </c>
      <c r="E61" s="4">
        <v>8197</v>
      </c>
      <c r="F61" s="4">
        <v>6063209</v>
      </c>
      <c r="G61" s="4">
        <v>1944</v>
      </c>
      <c r="H61" s="4">
        <v>6073350</v>
      </c>
    </row>
    <row r="62" spans="1:8" x14ac:dyDescent="0.3">
      <c r="A62" s="97"/>
      <c r="B62" s="97"/>
      <c r="C62" s="97"/>
      <c r="D62" s="3" t="s">
        <v>12</v>
      </c>
      <c r="E62" s="4">
        <v>378166</v>
      </c>
      <c r="F62" s="4">
        <v>36791</v>
      </c>
      <c r="G62" s="4">
        <v>-1944</v>
      </c>
      <c r="H62" s="4">
        <v>413013</v>
      </c>
    </row>
    <row r="63" spans="1:8" x14ac:dyDescent="0.3">
      <c r="A63" s="90" t="s">
        <v>24</v>
      </c>
      <c r="B63" s="91"/>
      <c r="C63" s="91"/>
      <c r="D63" s="7" t="s">
        <v>10</v>
      </c>
      <c r="E63" s="8">
        <v>248184433</v>
      </c>
      <c r="F63" s="8">
        <v>16087455</v>
      </c>
      <c r="G63" s="8">
        <v>25323112</v>
      </c>
      <c r="H63" s="8">
        <v>289595000</v>
      </c>
    </row>
    <row r="64" spans="1:8" x14ac:dyDescent="0.3">
      <c r="A64" s="92"/>
      <c r="B64" s="93"/>
      <c r="C64" s="93"/>
      <c r="D64" s="9" t="s">
        <v>11</v>
      </c>
      <c r="E64" s="10">
        <v>247806267</v>
      </c>
      <c r="F64" s="10">
        <v>16196667</v>
      </c>
      <c r="G64" s="10">
        <v>29778986</v>
      </c>
      <c r="H64" s="10">
        <v>293781920</v>
      </c>
    </row>
    <row r="65" spans="1:8" x14ac:dyDescent="0.3">
      <c r="A65" s="94"/>
      <c r="B65" s="95"/>
      <c r="C65" s="95"/>
      <c r="D65" s="9" t="s">
        <v>12</v>
      </c>
      <c r="E65" s="10">
        <v>378166</v>
      </c>
      <c r="F65" s="10">
        <v>-109212</v>
      </c>
      <c r="G65" s="10">
        <v>-4455874</v>
      </c>
      <c r="H65" s="10">
        <v>-4186920</v>
      </c>
    </row>
  </sheetData>
  <mergeCells count="64">
    <mergeCell ref="A9:A11"/>
    <mergeCell ref="B9:B11"/>
    <mergeCell ref="C9:C11"/>
    <mergeCell ref="A12:A14"/>
    <mergeCell ref="B12:B14"/>
    <mergeCell ref="C12:C14"/>
    <mergeCell ref="G4:G5"/>
    <mergeCell ref="E4:E5"/>
    <mergeCell ref="D4:D5"/>
    <mergeCell ref="A6:A8"/>
    <mergeCell ref="B6:B8"/>
    <mergeCell ref="C6:C8"/>
    <mergeCell ref="B15:B17"/>
    <mergeCell ref="C15:C17"/>
    <mergeCell ref="A18:A20"/>
    <mergeCell ref="B18:B20"/>
    <mergeCell ref="C18:C20"/>
    <mergeCell ref="A15:A17"/>
    <mergeCell ref="A21:A23"/>
    <mergeCell ref="B21:B23"/>
    <mergeCell ref="C21:C23"/>
    <mergeCell ref="A24:A26"/>
    <mergeCell ref="B24:B26"/>
    <mergeCell ref="C24:C26"/>
    <mergeCell ref="B39:B41"/>
    <mergeCell ref="C39:C41"/>
    <mergeCell ref="A27:A29"/>
    <mergeCell ref="B27:B29"/>
    <mergeCell ref="C27:C29"/>
    <mergeCell ref="A30:A32"/>
    <mergeCell ref="B30:B32"/>
    <mergeCell ref="C30:C32"/>
    <mergeCell ref="B57:B59"/>
    <mergeCell ref="C57:C59"/>
    <mergeCell ref="A42:A44"/>
    <mergeCell ref="B42:B44"/>
    <mergeCell ref="A4:C4"/>
    <mergeCell ref="A33:A35"/>
    <mergeCell ref="B33:B35"/>
    <mergeCell ref="C33:C35"/>
    <mergeCell ref="C42:C44"/>
    <mergeCell ref="A45:A47"/>
    <mergeCell ref="B45:B47"/>
    <mergeCell ref="C45:C47"/>
    <mergeCell ref="A36:A38"/>
    <mergeCell ref="B36:B38"/>
    <mergeCell ref="C36:C38"/>
    <mergeCell ref="A39:A41"/>
    <mergeCell ref="H4:H5"/>
    <mergeCell ref="A51:A53"/>
    <mergeCell ref="B51:B53"/>
    <mergeCell ref="C51:C53"/>
    <mergeCell ref="A63:C65"/>
    <mergeCell ref="F4:F5"/>
    <mergeCell ref="A60:A62"/>
    <mergeCell ref="B60:B62"/>
    <mergeCell ref="C60:C62"/>
    <mergeCell ref="A48:A50"/>
    <mergeCell ref="B48:B50"/>
    <mergeCell ref="C48:C50"/>
    <mergeCell ref="A54:A56"/>
    <mergeCell ref="B54:B56"/>
    <mergeCell ref="C54:C56"/>
    <mergeCell ref="A57:A59"/>
  </mergeCells>
  <phoneticPr fontId="1" type="noConversion"/>
  <pageMargins left="0.7" right="0.7" top="0.75" bottom="0.75" header="0.3" footer="0.3"/>
  <pageSetup paperSize="9" scale="8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77D973-76D3-419A-90D7-BF918D1718CE}">
  <dimension ref="A1:H104"/>
  <sheetViews>
    <sheetView view="pageBreakPreview" topLeftCell="A82" zoomScaleNormal="100" zoomScaleSheetLayoutView="100" workbookViewId="0">
      <selection activeCell="E16" sqref="E16"/>
    </sheetView>
  </sheetViews>
  <sheetFormatPr defaultRowHeight="16.5" x14ac:dyDescent="0.3"/>
  <cols>
    <col min="1" max="3" width="12.625" customWidth="1"/>
    <col min="4" max="4" width="7.625" customWidth="1"/>
    <col min="5" max="8" width="12.625" customWidth="1"/>
  </cols>
  <sheetData>
    <row r="1" spans="1:8" ht="26.25" x14ac:dyDescent="0.3">
      <c r="A1" s="62" t="s">
        <v>76</v>
      </c>
    </row>
    <row r="2" spans="1:8" x14ac:dyDescent="0.3">
      <c r="A2" s="63" t="s">
        <v>74</v>
      </c>
      <c r="B2" s="63"/>
    </row>
    <row r="3" spans="1:8" x14ac:dyDescent="0.3">
      <c r="A3" s="64" t="s">
        <v>75</v>
      </c>
      <c r="B3" s="64"/>
      <c r="C3" s="64"/>
    </row>
    <row r="4" spans="1:8" x14ac:dyDescent="0.3">
      <c r="A4" s="99" t="s">
        <v>0</v>
      </c>
      <c r="B4" s="100"/>
      <c r="C4" s="100"/>
      <c r="D4" s="85" t="s">
        <v>1</v>
      </c>
      <c r="E4" s="85" t="s">
        <v>51</v>
      </c>
      <c r="F4" s="85" t="s">
        <v>3</v>
      </c>
      <c r="G4" s="85" t="s">
        <v>4</v>
      </c>
      <c r="H4" s="85" t="s">
        <v>5</v>
      </c>
    </row>
    <row r="5" spans="1:8" x14ac:dyDescent="0.3">
      <c r="A5" s="65" t="s">
        <v>6</v>
      </c>
      <c r="B5" s="65" t="s">
        <v>7</v>
      </c>
      <c r="C5" s="65" t="s">
        <v>8</v>
      </c>
      <c r="D5" s="86"/>
      <c r="E5" s="86"/>
      <c r="F5" s="86"/>
      <c r="G5" s="86"/>
      <c r="H5" s="86"/>
    </row>
    <row r="6" spans="1:8" x14ac:dyDescent="0.3">
      <c r="A6" s="101"/>
      <c r="B6" s="101"/>
      <c r="C6" s="101" t="s">
        <v>50</v>
      </c>
      <c r="D6" s="14" t="s">
        <v>10</v>
      </c>
      <c r="E6" s="13">
        <v>149417989</v>
      </c>
      <c r="F6" s="13">
        <v>6000000</v>
      </c>
      <c r="G6" s="13">
        <v>0</v>
      </c>
      <c r="H6" s="13">
        <v>155417989</v>
      </c>
    </row>
    <row r="7" spans="1:8" x14ac:dyDescent="0.3">
      <c r="A7" s="102"/>
      <c r="B7" s="102"/>
      <c r="C7" s="102"/>
      <c r="D7" s="67" t="s">
        <v>11</v>
      </c>
      <c r="E7" s="12">
        <v>149417989</v>
      </c>
      <c r="F7" s="12">
        <v>6000000</v>
      </c>
      <c r="G7" s="12">
        <v>0</v>
      </c>
      <c r="H7" s="12">
        <v>155417989</v>
      </c>
    </row>
    <row r="8" spans="1:8" x14ac:dyDescent="0.3">
      <c r="A8" s="102"/>
      <c r="B8" s="102"/>
      <c r="C8" s="103"/>
      <c r="D8" s="67" t="s">
        <v>12</v>
      </c>
      <c r="E8" s="12">
        <v>0</v>
      </c>
      <c r="F8" s="12">
        <v>0</v>
      </c>
      <c r="G8" s="12">
        <v>0</v>
      </c>
      <c r="H8" s="12">
        <v>0</v>
      </c>
    </row>
    <row r="9" spans="1:8" x14ac:dyDescent="0.3">
      <c r="A9" s="104"/>
      <c r="B9" s="104"/>
      <c r="C9" s="106" t="s">
        <v>49</v>
      </c>
      <c r="D9" s="66" t="s">
        <v>10</v>
      </c>
      <c r="E9" s="11">
        <v>17265020</v>
      </c>
      <c r="F9" s="11">
        <v>0</v>
      </c>
      <c r="G9" s="11">
        <v>0</v>
      </c>
      <c r="H9" s="11">
        <v>17265020</v>
      </c>
    </row>
    <row r="10" spans="1:8" x14ac:dyDescent="0.3">
      <c r="A10" s="104"/>
      <c r="B10" s="104"/>
      <c r="C10" s="104"/>
      <c r="D10" s="66" t="s">
        <v>11</v>
      </c>
      <c r="E10" s="11">
        <v>16945020</v>
      </c>
      <c r="F10" s="11">
        <v>0</v>
      </c>
      <c r="G10" s="11">
        <v>0</v>
      </c>
      <c r="H10" s="11">
        <v>16945020</v>
      </c>
    </row>
    <row r="11" spans="1:8" x14ac:dyDescent="0.3">
      <c r="A11" s="104"/>
      <c r="B11" s="104"/>
      <c r="C11" s="105"/>
      <c r="D11" s="66" t="s">
        <v>12</v>
      </c>
      <c r="E11" s="11">
        <v>320000</v>
      </c>
      <c r="F11" s="11">
        <v>0</v>
      </c>
      <c r="G11" s="11">
        <v>0</v>
      </c>
      <c r="H11" s="11">
        <v>320000</v>
      </c>
    </row>
    <row r="12" spans="1:8" x14ac:dyDescent="0.3">
      <c r="A12" s="102"/>
      <c r="B12" s="102"/>
      <c r="C12" s="101" t="s">
        <v>48</v>
      </c>
      <c r="D12" s="67" t="s">
        <v>10</v>
      </c>
      <c r="E12" s="12">
        <v>15563390</v>
      </c>
      <c r="F12" s="12">
        <v>0</v>
      </c>
      <c r="G12" s="12">
        <v>0</v>
      </c>
      <c r="H12" s="12">
        <v>15563390</v>
      </c>
    </row>
    <row r="13" spans="1:8" x14ac:dyDescent="0.3">
      <c r="A13" s="102"/>
      <c r="B13" s="102"/>
      <c r="C13" s="102"/>
      <c r="D13" s="67" t="s">
        <v>11</v>
      </c>
      <c r="E13" s="12">
        <v>15563390</v>
      </c>
      <c r="F13" s="12">
        <v>0</v>
      </c>
      <c r="G13" s="12">
        <v>0</v>
      </c>
      <c r="H13" s="12">
        <v>15563390</v>
      </c>
    </row>
    <row r="14" spans="1:8" x14ac:dyDescent="0.3">
      <c r="A14" s="102"/>
      <c r="B14" s="102"/>
      <c r="C14" s="103"/>
      <c r="D14" s="67" t="s">
        <v>12</v>
      </c>
      <c r="E14" s="12">
        <v>0</v>
      </c>
      <c r="F14" s="12">
        <v>0</v>
      </c>
      <c r="G14" s="12">
        <v>0</v>
      </c>
      <c r="H14" s="12">
        <v>0</v>
      </c>
    </row>
    <row r="15" spans="1:8" x14ac:dyDescent="0.3">
      <c r="A15" s="104"/>
      <c r="B15" s="104"/>
      <c r="C15" s="106" t="s">
        <v>47</v>
      </c>
      <c r="D15" s="66" t="s">
        <v>10</v>
      </c>
      <c r="E15" s="11">
        <v>15147760</v>
      </c>
      <c r="F15" s="11">
        <v>0</v>
      </c>
      <c r="G15" s="11">
        <v>0</v>
      </c>
      <c r="H15" s="11">
        <v>15147760</v>
      </c>
    </row>
    <row r="16" spans="1:8" x14ac:dyDescent="0.3">
      <c r="A16" s="104"/>
      <c r="B16" s="104"/>
      <c r="C16" s="104"/>
      <c r="D16" s="66" t="s">
        <v>11</v>
      </c>
      <c r="E16" s="11">
        <v>15147760</v>
      </c>
      <c r="F16" s="11">
        <v>0</v>
      </c>
      <c r="G16" s="11">
        <v>0</v>
      </c>
      <c r="H16" s="11">
        <v>15147760</v>
      </c>
    </row>
    <row r="17" spans="1:8" x14ac:dyDescent="0.3">
      <c r="A17" s="104"/>
      <c r="B17" s="104"/>
      <c r="C17" s="105"/>
      <c r="D17" s="66" t="s">
        <v>12</v>
      </c>
      <c r="E17" s="11">
        <v>0</v>
      </c>
      <c r="F17" s="11">
        <v>0</v>
      </c>
      <c r="G17" s="11">
        <v>0</v>
      </c>
      <c r="H17" s="11">
        <v>0</v>
      </c>
    </row>
    <row r="18" spans="1:8" x14ac:dyDescent="0.3">
      <c r="A18" s="102"/>
      <c r="B18" s="102" t="s">
        <v>46</v>
      </c>
      <c r="C18" s="101"/>
      <c r="D18" s="67" t="s">
        <v>10</v>
      </c>
      <c r="E18" s="12">
        <v>197394159</v>
      </c>
      <c r="F18" s="12">
        <v>6000000</v>
      </c>
      <c r="G18" s="12">
        <v>0</v>
      </c>
      <c r="H18" s="12">
        <v>203394159</v>
      </c>
    </row>
    <row r="19" spans="1:8" x14ac:dyDescent="0.3">
      <c r="A19" s="102"/>
      <c r="B19" s="102"/>
      <c r="C19" s="102"/>
      <c r="D19" s="67" t="s">
        <v>11</v>
      </c>
      <c r="E19" s="12">
        <v>197074159</v>
      </c>
      <c r="F19" s="12">
        <v>6000000</v>
      </c>
      <c r="G19" s="12">
        <v>0</v>
      </c>
      <c r="H19" s="12">
        <v>203074159</v>
      </c>
    </row>
    <row r="20" spans="1:8" x14ac:dyDescent="0.3">
      <c r="A20" s="102"/>
      <c r="B20" s="103"/>
      <c r="C20" s="103"/>
      <c r="D20" s="67" t="s">
        <v>12</v>
      </c>
      <c r="E20" s="12">
        <v>320000</v>
      </c>
      <c r="F20" s="12">
        <v>0</v>
      </c>
      <c r="G20" s="12">
        <v>0</v>
      </c>
      <c r="H20" s="12">
        <v>320000</v>
      </c>
    </row>
    <row r="21" spans="1:8" x14ac:dyDescent="0.3">
      <c r="A21" s="104"/>
      <c r="B21" s="106"/>
      <c r="C21" s="106" t="s">
        <v>45</v>
      </c>
      <c r="D21" s="66" t="s">
        <v>10</v>
      </c>
      <c r="E21" s="11">
        <v>604800</v>
      </c>
      <c r="F21" s="11">
        <v>2434940</v>
      </c>
      <c r="G21" s="11">
        <v>290260</v>
      </c>
      <c r="H21" s="11">
        <v>3330000</v>
      </c>
    </row>
    <row r="22" spans="1:8" x14ac:dyDescent="0.3">
      <c r="A22" s="104"/>
      <c r="B22" s="104"/>
      <c r="C22" s="104"/>
      <c r="D22" s="66" t="s">
        <v>11</v>
      </c>
      <c r="E22" s="11">
        <v>604800</v>
      </c>
      <c r="F22" s="11">
        <v>2142940</v>
      </c>
      <c r="G22" s="11">
        <v>0</v>
      </c>
      <c r="H22" s="11">
        <v>2747740</v>
      </c>
    </row>
    <row r="23" spans="1:8" x14ac:dyDescent="0.3">
      <c r="A23" s="104"/>
      <c r="B23" s="104"/>
      <c r="C23" s="105"/>
      <c r="D23" s="66" t="s">
        <v>12</v>
      </c>
      <c r="E23" s="11">
        <v>0</v>
      </c>
      <c r="F23" s="11">
        <v>292000</v>
      </c>
      <c r="G23" s="11">
        <v>290260</v>
      </c>
      <c r="H23" s="11">
        <v>582260</v>
      </c>
    </row>
    <row r="24" spans="1:8" x14ac:dyDescent="0.3">
      <c r="A24" s="102"/>
      <c r="B24" s="102"/>
      <c r="C24" s="101" t="s">
        <v>44</v>
      </c>
      <c r="D24" s="67" t="s">
        <v>10</v>
      </c>
      <c r="E24" s="12">
        <v>127280</v>
      </c>
      <c r="F24" s="12">
        <v>0</v>
      </c>
      <c r="G24" s="12">
        <v>72720</v>
      </c>
      <c r="H24" s="12">
        <v>200000</v>
      </c>
    </row>
    <row r="25" spans="1:8" x14ac:dyDescent="0.3">
      <c r="A25" s="102"/>
      <c r="B25" s="102"/>
      <c r="C25" s="102"/>
      <c r="D25" s="67" t="s">
        <v>11</v>
      </c>
      <c r="E25" s="12">
        <v>127280</v>
      </c>
      <c r="F25" s="12">
        <v>0</v>
      </c>
      <c r="G25" s="12">
        <v>0</v>
      </c>
      <c r="H25" s="12">
        <v>127280</v>
      </c>
    </row>
    <row r="26" spans="1:8" x14ac:dyDescent="0.3">
      <c r="A26" s="102"/>
      <c r="B26" s="102"/>
      <c r="C26" s="103"/>
      <c r="D26" s="67" t="s">
        <v>12</v>
      </c>
      <c r="E26" s="12">
        <v>0</v>
      </c>
      <c r="F26" s="12">
        <v>0</v>
      </c>
      <c r="G26" s="12">
        <v>72720</v>
      </c>
      <c r="H26" s="12">
        <v>72720</v>
      </c>
    </row>
    <row r="27" spans="1:8" x14ac:dyDescent="0.3">
      <c r="A27" s="104"/>
      <c r="B27" s="104" t="s">
        <v>43</v>
      </c>
      <c r="C27" s="106"/>
      <c r="D27" s="66" t="s">
        <v>10</v>
      </c>
      <c r="E27" s="11">
        <v>732080</v>
      </c>
      <c r="F27" s="11">
        <v>2434940</v>
      </c>
      <c r="G27" s="11">
        <v>362980</v>
      </c>
      <c r="H27" s="11">
        <v>3530000</v>
      </c>
    </row>
    <row r="28" spans="1:8" x14ac:dyDescent="0.3">
      <c r="A28" s="104"/>
      <c r="B28" s="104"/>
      <c r="C28" s="104"/>
      <c r="D28" s="66" t="s">
        <v>11</v>
      </c>
      <c r="E28" s="11">
        <v>732080</v>
      </c>
      <c r="F28" s="11">
        <v>2142940</v>
      </c>
      <c r="G28" s="11">
        <v>0</v>
      </c>
      <c r="H28" s="11">
        <v>2875020</v>
      </c>
    </row>
    <row r="29" spans="1:8" x14ac:dyDescent="0.3">
      <c r="A29" s="104"/>
      <c r="B29" s="105"/>
      <c r="C29" s="105"/>
      <c r="D29" s="66" t="s">
        <v>12</v>
      </c>
      <c r="E29" s="11">
        <v>0</v>
      </c>
      <c r="F29" s="11">
        <v>292000</v>
      </c>
      <c r="G29" s="11">
        <v>362980</v>
      </c>
      <c r="H29" s="11">
        <v>654980</v>
      </c>
    </row>
    <row r="30" spans="1:8" x14ac:dyDescent="0.3">
      <c r="A30" s="102"/>
      <c r="B30" s="101"/>
      <c r="C30" s="101" t="s">
        <v>42</v>
      </c>
      <c r="D30" s="67" t="s">
        <v>10</v>
      </c>
      <c r="E30" s="12">
        <v>0</v>
      </c>
      <c r="F30" s="12">
        <v>103000</v>
      </c>
      <c r="G30" s="12">
        <v>17000</v>
      </c>
      <c r="H30" s="12">
        <v>120000</v>
      </c>
    </row>
    <row r="31" spans="1:8" x14ac:dyDescent="0.3">
      <c r="A31" s="102"/>
      <c r="B31" s="102"/>
      <c r="C31" s="102"/>
      <c r="D31" s="67" t="s">
        <v>11</v>
      </c>
      <c r="E31" s="12">
        <v>0</v>
      </c>
      <c r="F31" s="12">
        <v>0</v>
      </c>
      <c r="G31" s="12">
        <v>0</v>
      </c>
      <c r="H31" s="12">
        <v>0</v>
      </c>
    </row>
    <row r="32" spans="1:8" x14ac:dyDescent="0.3">
      <c r="A32" s="102"/>
      <c r="B32" s="102"/>
      <c r="C32" s="103"/>
      <c r="D32" s="67" t="s">
        <v>12</v>
      </c>
      <c r="E32" s="12">
        <v>0</v>
      </c>
      <c r="F32" s="12">
        <v>103000</v>
      </c>
      <c r="G32" s="12">
        <v>17000</v>
      </c>
      <c r="H32" s="12">
        <v>120000</v>
      </c>
    </row>
    <row r="33" spans="1:8" x14ac:dyDescent="0.3">
      <c r="A33" s="104"/>
      <c r="B33" s="104"/>
      <c r="C33" s="106" t="s">
        <v>41</v>
      </c>
      <c r="D33" s="66" t="s">
        <v>10</v>
      </c>
      <c r="E33" s="11">
        <v>4366910</v>
      </c>
      <c r="F33" s="11">
        <v>919318</v>
      </c>
      <c r="G33" s="11">
        <v>1013772</v>
      </c>
      <c r="H33" s="11">
        <v>6300000</v>
      </c>
    </row>
    <row r="34" spans="1:8" x14ac:dyDescent="0.3">
      <c r="A34" s="104"/>
      <c r="B34" s="104"/>
      <c r="C34" s="104"/>
      <c r="D34" s="66" t="s">
        <v>11</v>
      </c>
      <c r="E34" s="11">
        <v>4366910</v>
      </c>
      <c r="F34" s="11">
        <v>907000</v>
      </c>
      <c r="G34" s="11">
        <v>532655</v>
      </c>
      <c r="H34" s="11">
        <v>5806565</v>
      </c>
    </row>
    <row r="35" spans="1:8" x14ac:dyDescent="0.3">
      <c r="A35" s="104"/>
      <c r="B35" s="104"/>
      <c r="C35" s="105"/>
      <c r="D35" s="66" t="s">
        <v>12</v>
      </c>
      <c r="E35" s="11">
        <v>0</v>
      </c>
      <c r="F35" s="11">
        <v>12318</v>
      </c>
      <c r="G35" s="11">
        <v>481117</v>
      </c>
      <c r="H35" s="11">
        <v>493435</v>
      </c>
    </row>
    <row r="36" spans="1:8" x14ac:dyDescent="0.3">
      <c r="A36" s="102"/>
      <c r="B36" s="102"/>
      <c r="C36" s="101" t="s">
        <v>40</v>
      </c>
      <c r="D36" s="67" t="s">
        <v>10</v>
      </c>
      <c r="E36" s="12">
        <v>5737605</v>
      </c>
      <c r="F36" s="12">
        <v>1038595</v>
      </c>
      <c r="G36" s="12">
        <v>393800</v>
      </c>
      <c r="H36" s="12">
        <v>7170000</v>
      </c>
    </row>
    <row r="37" spans="1:8" x14ac:dyDescent="0.3">
      <c r="A37" s="102"/>
      <c r="B37" s="102"/>
      <c r="C37" s="102"/>
      <c r="D37" s="67" t="s">
        <v>11</v>
      </c>
      <c r="E37" s="12">
        <v>5737605</v>
      </c>
      <c r="F37" s="12">
        <v>893370</v>
      </c>
      <c r="G37" s="12">
        <v>0</v>
      </c>
      <c r="H37" s="12">
        <v>6630975</v>
      </c>
    </row>
    <row r="38" spans="1:8" x14ac:dyDescent="0.3">
      <c r="A38" s="102"/>
      <c r="B38" s="102"/>
      <c r="C38" s="103"/>
      <c r="D38" s="67" t="s">
        <v>12</v>
      </c>
      <c r="E38" s="12">
        <v>0</v>
      </c>
      <c r="F38" s="12">
        <v>145225</v>
      </c>
      <c r="G38" s="12">
        <v>393800</v>
      </c>
      <c r="H38" s="12">
        <v>539025</v>
      </c>
    </row>
    <row r="39" spans="1:8" x14ac:dyDescent="0.3">
      <c r="A39" s="104"/>
      <c r="B39" s="104"/>
      <c r="C39" s="106" t="s">
        <v>39</v>
      </c>
      <c r="D39" s="66" t="s">
        <v>10</v>
      </c>
      <c r="E39" s="11">
        <v>1448500</v>
      </c>
      <c r="F39" s="11">
        <v>185060</v>
      </c>
      <c r="G39" s="11">
        <v>126440</v>
      </c>
      <c r="H39" s="11">
        <v>1760000</v>
      </c>
    </row>
    <row r="40" spans="1:8" x14ac:dyDescent="0.3">
      <c r="A40" s="104"/>
      <c r="B40" s="104"/>
      <c r="C40" s="104"/>
      <c r="D40" s="66" t="s">
        <v>11</v>
      </c>
      <c r="E40" s="11">
        <v>1448500</v>
      </c>
      <c r="F40" s="11">
        <v>60000</v>
      </c>
      <c r="G40" s="11">
        <v>0</v>
      </c>
      <c r="H40" s="11">
        <v>1508500</v>
      </c>
    </row>
    <row r="41" spans="1:8" x14ac:dyDescent="0.3">
      <c r="A41" s="104"/>
      <c r="B41" s="104"/>
      <c r="C41" s="105"/>
      <c r="D41" s="66" t="s">
        <v>12</v>
      </c>
      <c r="E41" s="11">
        <v>0</v>
      </c>
      <c r="F41" s="11">
        <v>125060</v>
      </c>
      <c r="G41" s="11">
        <v>126440</v>
      </c>
      <c r="H41" s="11">
        <v>251500</v>
      </c>
    </row>
    <row r="42" spans="1:8" x14ac:dyDescent="0.3">
      <c r="A42" s="102"/>
      <c r="B42" s="102"/>
      <c r="C42" s="101" t="s">
        <v>38</v>
      </c>
      <c r="D42" s="67" t="s">
        <v>10</v>
      </c>
      <c r="E42" s="12">
        <v>5932085</v>
      </c>
      <c r="F42" s="12">
        <v>67915</v>
      </c>
      <c r="G42" s="12">
        <v>0</v>
      </c>
      <c r="H42" s="12">
        <v>6000000</v>
      </c>
    </row>
    <row r="43" spans="1:8" x14ac:dyDescent="0.3">
      <c r="A43" s="102"/>
      <c r="B43" s="102"/>
      <c r="C43" s="102"/>
      <c r="D43" s="67" t="s">
        <v>11</v>
      </c>
      <c r="E43" s="12">
        <v>5932085</v>
      </c>
      <c r="F43" s="12">
        <v>67915</v>
      </c>
      <c r="G43" s="12">
        <v>0</v>
      </c>
      <c r="H43" s="12">
        <v>6000000</v>
      </c>
    </row>
    <row r="44" spans="1:8" x14ac:dyDescent="0.3">
      <c r="A44" s="102"/>
      <c r="B44" s="102"/>
      <c r="C44" s="103"/>
      <c r="D44" s="67" t="s">
        <v>12</v>
      </c>
      <c r="E44" s="12">
        <v>0</v>
      </c>
      <c r="F44" s="12">
        <v>0</v>
      </c>
      <c r="G44" s="12">
        <v>0</v>
      </c>
      <c r="H44" s="12">
        <v>0</v>
      </c>
    </row>
    <row r="45" spans="1:8" x14ac:dyDescent="0.3">
      <c r="A45" s="104"/>
      <c r="B45" s="104"/>
      <c r="C45" s="106" t="s">
        <v>37</v>
      </c>
      <c r="D45" s="66" t="s">
        <v>10</v>
      </c>
      <c r="E45" s="11">
        <v>336633</v>
      </c>
      <c r="F45" s="11">
        <v>160000</v>
      </c>
      <c r="G45" s="11">
        <v>3367</v>
      </c>
      <c r="H45" s="11">
        <v>500000</v>
      </c>
    </row>
    <row r="46" spans="1:8" x14ac:dyDescent="0.3">
      <c r="A46" s="104"/>
      <c r="B46" s="104"/>
      <c r="C46" s="104"/>
      <c r="D46" s="66" t="s">
        <v>11</v>
      </c>
      <c r="E46" s="11">
        <v>295000</v>
      </c>
      <c r="F46" s="11">
        <v>121283</v>
      </c>
      <c r="G46" s="11">
        <v>0</v>
      </c>
      <c r="H46" s="11">
        <v>416283</v>
      </c>
    </row>
    <row r="47" spans="1:8" x14ac:dyDescent="0.3">
      <c r="A47" s="104"/>
      <c r="B47" s="104"/>
      <c r="C47" s="105"/>
      <c r="D47" s="66" t="s">
        <v>12</v>
      </c>
      <c r="E47" s="11">
        <v>41633</v>
      </c>
      <c r="F47" s="11">
        <v>38717</v>
      </c>
      <c r="G47" s="11">
        <v>3367</v>
      </c>
      <c r="H47" s="11">
        <v>83717</v>
      </c>
    </row>
    <row r="48" spans="1:8" x14ac:dyDescent="0.3">
      <c r="A48" s="102"/>
      <c r="B48" s="102" t="s">
        <v>36</v>
      </c>
      <c r="C48" s="101"/>
      <c r="D48" s="67" t="s">
        <v>10</v>
      </c>
      <c r="E48" s="12">
        <v>17821733</v>
      </c>
      <c r="F48" s="12">
        <v>2473888</v>
      </c>
      <c r="G48" s="12">
        <v>1554379</v>
      </c>
      <c r="H48" s="12">
        <v>21850000</v>
      </c>
    </row>
    <row r="49" spans="1:8" x14ac:dyDescent="0.3">
      <c r="A49" s="102"/>
      <c r="B49" s="102"/>
      <c r="C49" s="102"/>
      <c r="D49" s="67" t="s">
        <v>11</v>
      </c>
      <c r="E49" s="12">
        <v>17780100</v>
      </c>
      <c r="F49" s="12">
        <v>2049568</v>
      </c>
      <c r="G49" s="12">
        <v>532655</v>
      </c>
      <c r="H49" s="12">
        <v>20362323</v>
      </c>
    </row>
    <row r="50" spans="1:8" x14ac:dyDescent="0.3">
      <c r="A50" s="102"/>
      <c r="B50" s="103"/>
      <c r="C50" s="103"/>
      <c r="D50" s="67" t="s">
        <v>12</v>
      </c>
      <c r="E50" s="12">
        <v>41633</v>
      </c>
      <c r="F50" s="12">
        <v>424320</v>
      </c>
      <c r="G50" s="12">
        <v>1021724</v>
      </c>
      <c r="H50" s="12">
        <v>1487677</v>
      </c>
    </row>
    <row r="51" spans="1:8" x14ac:dyDescent="0.3">
      <c r="A51" s="104" t="s">
        <v>35</v>
      </c>
      <c r="B51" s="106"/>
      <c r="C51" s="106"/>
      <c r="D51" s="66" t="s">
        <v>10</v>
      </c>
      <c r="E51" s="11">
        <v>215947972</v>
      </c>
      <c r="F51" s="11">
        <v>10908828</v>
      </c>
      <c r="G51" s="11">
        <v>1917359</v>
      </c>
      <c r="H51" s="11">
        <v>228774159</v>
      </c>
    </row>
    <row r="52" spans="1:8" x14ac:dyDescent="0.3">
      <c r="A52" s="104"/>
      <c r="B52" s="104"/>
      <c r="C52" s="104"/>
      <c r="D52" s="66" t="s">
        <v>11</v>
      </c>
      <c r="E52" s="11">
        <v>215586339</v>
      </c>
      <c r="F52" s="11">
        <v>10192508</v>
      </c>
      <c r="G52" s="11">
        <v>532655</v>
      </c>
      <c r="H52" s="11">
        <v>226311502</v>
      </c>
    </row>
    <row r="53" spans="1:8" x14ac:dyDescent="0.3">
      <c r="A53" s="105"/>
      <c r="B53" s="105"/>
      <c r="C53" s="105"/>
      <c r="D53" s="66" t="s">
        <v>12</v>
      </c>
      <c r="E53" s="11">
        <v>361633</v>
      </c>
      <c r="F53" s="11">
        <v>716320</v>
      </c>
      <c r="G53" s="11">
        <v>1384704</v>
      </c>
      <c r="H53" s="11">
        <v>2462657</v>
      </c>
    </row>
    <row r="54" spans="1:8" x14ac:dyDescent="0.3">
      <c r="A54" s="101"/>
      <c r="B54" s="101"/>
      <c r="C54" s="101" t="s">
        <v>85</v>
      </c>
      <c r="D54" s="67" t="s">
        <v>10</v>
      </c>
      <c r="E54" s="12">
        <v>0</v>
      </c>
      <c r="F54" s="12">
        <v>3800621</v>
      </c>
      <c r="G54" s="12">
        <v>199379</v>
      </c>
      <c r="H54" s="12">
        <v>4000000</v>
      </c>
    </row>
    <row r="55" spans="1:8" x14ac:dyDescent="0.3">
      <c r="A55" s="102"/>
      <c r="B55" s="102"/>
      <c r="C55" s="102"/>
      <c r="D55" s="67" t="s">
        <v>11</v>
      </c>
      <c r="E55" s="12">
        <v>0</v>
      </c>
      <c r="F55" s="12">
        <v>3434818</v>
      </c>
      <c r="G55" s="12">
        <v>0</v>
      </c>
      <c r="H55" s="12">
        <v>3434818</v>
      </c>
    </row>
    <row r="56" spans="1:8" x14ac:dyDescent="0.3">
      <c r="A56" s="102"/>
      <c r="B56" s="102"/>
      <c r="C56" s="103"/>
      <c r="D56" s="67" t="s">
        <v>12</v>
      </c>
      <c r="E56" s="12">
        <v>0</v>
      </c>
      <c r="F56" s="12">
        <v>365803</v>
      </c>
      <c r="G56" s="12">
        <v>199379</v>
      </c>
      <c r="H56" s="12">
        <v>565182</v>
      </c>
    </row>
    <row r="57" spans="1:8" x14ac:dyDescent="0.3">
      <c r="A57" s="104"/>
      <c r="B57" s="104" t="s">
        <v>34</v>
      </c>
      <c r="C57" s="106"/>
      <c r="D57" s="66" t="s">
        <v>10</v>
      </c>
      <c r="E57" s="11">
        <v>0</v>
      </c>
      <c r="F57" s="11">
        <v>3800621</v>
      </c>
      <c r="G57" s="11">
        <v>199379</v>
      </c>
      <c r="H57" s="11">
        <v>4000000</v>
      </c>
    </row>
    <row r="58" spans="1:8" x14ac:dyDescent="0.3">
      <c r="A58" s="104"/>
      <c r="B58" s="104"/>
      <c r="C58" s="104"/>
      <c r="D58" s="66" t="s">
        <v>11</v>
      </c>
      <c r="E58" s="11">
        <v>0</v>
      </c>
      <c r="F58" s="11">
        <v>3434818</v>
      </c>
      <c r="G58" s="11">
        <v>0</v>
      </c>
      <c r="H58" s="11">
        <v>3434818</v>
      </c>
    </row>
    <row r="59" spans="1:8" x14ac:dyDescent="0.3">
      <c r="A59" s="104"/>
      <c r="B59" s="105"/>
      <c r="C59" s="105"/>
      <c r="D59" s="66" t="s">
        <v>12</v>
      </c>
      <c r="E59" s="11">
        <v>0</v>
      </c>
      <c r="F59" s="11">
        <v>365803</v>
      </c>
      <c r="G59" s="11">
        <v>199379</v>
      </c>
      <c r="H59" s="11">
        <v>565182</v>
      </c>
    </row>
    <row r="60" spans="1:8" x14ac:dyDescent="0.3">
      <c r="A60" s="102" t="s">
        <v>33</v>
      </c>
      <c r="B60" s="101"/>
      <c r="C60" s="101"/>
      <c r="D60" s="67" t="s">
        <v>10</v>
      </c>
      <c r="E60" s="12">
        <v>0</v>
      </c>
      <c r="F60" s="12">
        <v>3800621</v>
      </c>
      <c r="G60" s="12">
        <v>199379</v>
      </c>
      <c r="H60" s="12">
        <v>4000000</v>
      </c>
    </row>
    <row r="61" spans="1:8" x14ac:dyDescent="0.3">
      <c r="A61" s="102"/>
      <c r="B61" s="102"/>
      <c r="C61" s="102"/>
      <c r="D61" s="67" t="s">
        <v>11</v>
      </c>
      <c r="E61" s="12">
        <v>0</v>
      </c>
      <c r="F61" s="12">
        <v>3434818</v>
      </c>
      <c r="G61" s="12">
        <v>0</v>
      </c>
      <c r="H61" s="12">
        <v>3434818</v>
      </c>
    </row>
    <row r="62" spans="1:8" x14ac:dyDescent="0.3">
      <c r="A62" s="103"/>
      <c r="B62" s="103"/>
      <c r="C62" s="103"/>
      <c r="D62" s="67" t="s">
        <v>12</v>
      </c>
      <c r="E62" s="12">
        <v>0</v>
      </c>
      <c r="F62" s="12">
        <v>365803</v>
      </c>
      <c r="G62" s="12">
        <v>199379</v>
      </c>
      <c r="H62" s="12">
        <v>565182</v>
      </c>
    </row>
    <row r="63" spans="1:8" x14ac:dyDescent="0.3">
      <c r="A63" s="106"/>
      <c r="B63" s="106"/>
      <c r="C63" s="106" t="s">
        <v>32</v>
      </c>
      <c r="D63" s="66" t="s">
        <v>10</v>
      </c>
      <c r="E63" s="11">
        <v>31487820</v>
      </c>
      <c r="F63" s="11">
        <v>1246723</v>
      </c>
      <c r="G63" s="11">
        <v>21287657</v>
      </c>
      <c r="H63" s="11">
        <v>54022200</v>
      </c>
    </row>
    <row r="64" spans="1:8" x14ac:dyDescent="0.3">
      <c r="A64" s="104"/>
      <c r="B64" s="104"/>
      <c r="C64" s="104"/>
      <c r="D64" s="66" t="s">
        <v>11</v>
      </c>
      <c r="E64" s="11">
        <v>31487820</v>
      </c>
      <c r="F64" s="11">
        <v>709000</v>
      </c>
      <c r="G64" s="11">
        <v>14937790</v>
      </c>
      <c r="H64" s="11">
        <v>47134610</v>
      </c>
    </row>
    <row r="65" spans="1:8" x14ac:dyDescent="0.3">
      <c r="A65" s="104"/>
      <c r="B65" s="104"/>
      <c r="C65" s="105"/>
      <c r="D65" s="66" t="s">
        <v>12</v>
      </c>
      <c r="E65" s="11">
        <v>0</v>
      </c>
      <c r="F65" s="11">
        <v>537723</v>
      </c>
      <c r="G65" s="11">
        <v>6349867</v>
      </c>
      <c r="H65" s="11">
        <v>6887590</v>
      </c>
    </row>
    <row r="66" spans="1:8" x14ac:dyDescent="0.3">
      <c r="A66" s="102"/>
      <c r="B66" s="102" t="s">
        <v>31</v>
      </c>
      <c r="C66" s="101"/>
      <c r="D66" s="67" t="s">
        <v>10</v>
      </c>
      <c r="E66" s="12">
        <v>31487820</v>
      </c>
      <c r="F66" s="12">
        <v>1246723</v>
      </c>
      <c r="G66" s="12">
        <v>21287657</v>
      </c>
      <c r="H66" s="12">
        <v>54022200</v>
      </c>
    </row>
    <row r="67" spans="1:8" x14ac:dyDescent="0.3">
      <c r="A67" s="102"/>
      <c r="B67" s="102"/>
      <c r="C67" s="102"/>
      <c r="D67" s="67" t="s">
        <v>11</v>
      </c>
      <c r="E67" s="12">
        <v>31487820</v>
      </c>
      <c r="F67" s="12">
        <v>709000</v>
      </c>
      <c r="G67" s="12">
        <v>14937790</v>
      </c>
      <c r="H67" s="12">
        <v>47134610</v>
      </c>
    </row>
    <row r="68" spans="1:8" x14ac:dyDescent="0.3">
      <c r="A68" s="102"/>
      <c r="B68" s="103"/>
      <c r="C68" s="103"/>
      <c r="D68" s="67" t="s">
        <v>12</v>
      </c>
      <c r="E68" s="12">
        <v>0</v>
      </c>
      <c r="F68" s="12">
        <v>537723</v>
      </c>
      <c r="G68" s="12">
        <v>6349867</v>
      </c>
      <c r="H68" s="12">
        <v>6887590</v>
      </c>
    </row>
    <row r="69" spans="1:8" x14ac:dyDescent="0.3">
      <c r="A69" s="104" t="s">
        <v>31</v>
      </c>
      <c r="B69" s="106"/>
      <c r="C69" s="106"/>
      <c r="D69" s="66" t="s">
        <v>10</v>
      </c>
      <c r="E69" s="11">
        <v>31487820</v>
      </c>
      <c r="F69" s="11">
        <v>1246723</v>
      </c>
      <c r="G69" s="11">
        <v>21287657</v>
      </c>
      <c r="H69" s="11">
        <v>54022200</v>
      </c>
    </row>
    <row r="70" spans="1:8" x14ac:dyDescent="0.3">
      <c r="A70" s="104"/>
      <c r="B70" s="104"/>
      <c r="C70" s="104"/>
      <c r="D70" s="66" t="s">
        <v>11</v>
      </c>
      <c r="E70" s="11">
        <v>31487820</v>
      </c>
      <c r="F70" s="11">
        <v>709000</v>
      </c>
      <c r="G70" s="11">
        <v>14937790</v>
      </c>
      <c r="H70" s="11">
        <v>47134610</v>
      </c>
    </row>
    <row r="71" spans="1:8" x14ac:dyDescent="0.3">
      <c r="A71" s="105"/>
      <c r="B71" s="105"/>
      <c r="C71" s="105"/>
      <c r="D71" s="66" t="s">
        <v>12</v>
      </c>
      <c r="E71" s="11">
        <v>0</v>
      </c>
      <c r="F71" s="11">
        <v>537723</v>
      </c>
      <c r="G71" s="11">
        <v>6349867</v>
      </c>
      <c r="H71" s="11">
        <v>6887590</v>
      </c>
    </row>
    <row r="72" spans="1:8" x14ac:dyDescent="0.3">
      <c r="A72" s="101"/>
      <c r="B72" s="101"/>
      <c r="C72" s="101" t="s">
        <v>30</v>
      </c>
      <c r="D72" s="67" t="s">
        <v>10</v>
      </c>
      <c r="E72" s="12">
        <v>0</v>
      </c>
      <c r="F72" s="12">
        <v>121283</v>
      </c>
      <c r="G72" s="12">
        <v>1918717</v>
      </c>
      <c r="H72" s="12">
        <v>2040000</v>
      </c>
    </row>
    <row r="73" spans="1:8" x14ac:dyDescent="0.3">
      <c r="A73" s="102"/>
      <c r="B73" s="102"/>
      <c r="C73" s="102"/>
      <c r="D73" s="67" t="s">
        <v>11</v>
      </c>
      <c r="E73" s="12">
        <v>0</v>
      </c>
      <c r="F73" s="12">
        <v>0</v>
      </c>
      <c r="G73" s="12">
        <v>1830000</v>
      </c>
      <c r="H73" s="12">
        <v>1830000</v>
      </c>
    </row>
    <row r="74" spans="1:8" x14ac:dyDescent="0.3">
      <c r="A74" s="102"/>
      <c r="B74" s="102"/>
      <c r="C74" s="103"/>
      <c r="D74" s="67" t="s">
        <v>12</v>
      </c>
      <c r="E74" s="12">
        <v>0</v>
      </c>
      <c r="F74" s="12">
        <v>121283</v>
      </c>
      <c r="G74" s="12">
        <v>88717</v>
      </c>
      <c r="H74" s="12">
        <v>210000</v>
      </c>
    </row>
    <row r="75" spans="1:8" x14ac:dyDescent="0.3">
      <c r="A75" s="104"/>
      <c r="B75" s="104" t="s">
        <v>29</v>
      </c>
      <c r="C75" s="106"/>
      <c r="D75" s="66" t="s">
        <v>10</v>
      </c>
      <c r="E75" s="11">
        <v>0</v>
      </c>
      <c r="F75" s="11">
        <v>121283</v>
      </c>
      <c r="G75" s="11">
        <v>1918717</v>
      </c>
      <c r="H75" s="11">
        <v>2040000</v>
      </c>
    </row>
    <row r="76" spans="1:8" x14ac:dyDescent="0.3">
      <c r="A76" s="104"/>
      <c r="B76" s="104"/>
      <c r="C76" s="104"/>
      <c r="D76" s="66" t="s">
        <v>11</v>
      </c>
      <c r="E76" s="11">
        <v>0</v>
      </c>
      <c r="F76" s="11">
        <v>0</v>
      </c>
      <c r="G76" s="11">
        <v>1830000</v>
      </c>
      <c r="H76" s="11">
        <v>1830000</v>
      </c>
    </row>
    <row r="77" spans="1:8" x14ac:dyDescent="0.3">
      <c r="A77" s="104"/>
      <c r="B77" s="105"/>
      <c r="C77" s="105"/>
      <c r="D77" s="66" t="s">
        <v>12</v>
      </c>
      <c r="E77" s="11">
        <v>0</v>
      </c>
      <c r="F77" s="11">
        <v>121283</v>
      </c>
      <c r="G77" s="11">
        <v>88717</v>
      </c>
      <c r="H77" s="11">
        <v>210000</v>
      </c>
    </row>
    <row r="78" spans="1:8" x14ac:dyDescent="0.3">
      <c r="A78" s="102" t="s">
        <v>29</v>
      </c>
      <c r="B78" s="101"/>
      <c r="C78" s="101"/>
      <c r="D78" s="67" t="s">
        <v>10</v>
      </c>
      <c r="E78" s="12">
        <v>0</v>
      </c>
      <c r="F78" s="12">
        <v>121283</v>
      </c>
      <c r="G78" s="12">
        <v>1918717</v>
      </c>
      <c r="H78" s="12">
        <v>2040000</v>
      </c>
    </row>
    <row r="79" spans="1:8" x14ac:dyDescent="0.3">
      <c r="A79" s="102"/>
      <c r="B79" s="102"/>
      <c r="C79" s="102"/>
      <c r="D79" s="67" t="s">
        <v>11</v>
      </c>
      <c r="E79" s="12">
        <v>0</v>
      </c>
      <c r="F79" s="12">
        <v>0</v>
      </c>
      <c r="G79" s="12">
        <v>1830000</v>
      </c>
      <c r="H79" s="12">
        <v>1830000</v>
      </c>
    </row>
    <row r="80" spans="1:8" x14ac:dyDescent="0.3">
      <c r="A80" s="103"/>
      <c r="B80" s="103"/>
      <c r="C80" s="103"/>
      <c r="D80" s="67" t="s">
        <v>12</v>
      </c>
      <c r="E80" s="12">
        <v>0</v>
      </c>
      <c r="F80" s="12">
        <v>121283</v>
      </c>
      <c r="G80" s="12">
        <v>88717</v>
      </c>
      <c r="H80" s="12">
        <v>210000</v>
      </c>
    </row>
    <row r="81" spans="1:8" x14ac:dyDescent="0.3">
      <c r="A81" s="106"/>
      <c r="B81" s="106"/>
      <c r="C81" s="106" t="s">
        <v>28</v>
      </c>
      <c r="D81" s="66" t="s">
        <v>10</v>
      </c>
      <c r="E81" s="11">
        <v>0</v>
      </c>
      <c r="F81" s="11">
        <v>10000</v>
      </c>
      <c r="G81" s="11">
        <v>0</v>
      </c>
      <c r="H81" s="11">
        <v>10000</v>
      </c>
    </row>
    <row r="82" spans="1:8" x14ac:dyDescent="0.3">
      <c r="A82" s="104"/>
      <c r="B82" s="104"/>
      <c r="C82" s="104"/>
      <c r="D82" s="66" t="s">
        <v>11</v>
      </c>
      <c r="E82" s="11">
        <v>0</v>
      </c>
      <c r="F82" s="11">
        <v>0</v>
      </c>
      <c r="G82" s="11">
        <v>0</v>
      </c>
      <c r="H82" s="11">
        <v>0</v>
      </c>
    </row>
    <row r="83" spans="1:8" x14ac:dyDescent="0.3">
      <c r="A83" s="104"/>
      <c r="B83" s="104"/>
      <c r="C83" s="105"/>
      <c r="D83" s="66" t="s">
        <v>12</v>
      </c>
      <c r="E83" s="11">
        <v>0</v>
      </c>
      <c r="F83" s="11">
        <v>10000</v>
      </c>
      <c r="G83" s="11">
        <v>0</v>
      </c>
      <c r="H83" s="11">
        <v>10000</v>
      </c>
    </row>
    <row r="84" spans="1:8" x14ac:dyDescent="0.3">
      <c r="A84" s="102"/>
      <c r="B84" s="102" t="s">
        <v>28</v>
      </c>
      <c r="C84" s="101"/>
      <c r="D84" s="67" t="s">
        <v>10</v>
      </c>
      <c r="E84" s="12">
        <v>0</v>
      </c>
      <c r="F84" s="12">
        <v>10000</v>
      </c>
      <c r="G84" s="12">
        <v>0</v>
      </c>
      <c r="H84" s="12">
        <v>10000</v>
      </c>
    </row>
    <row r="85" spans="1:8" x14ac:dyDescent="0.3">
      <c r="A85" s="102"/>
      <c r="B85" s="102"/>
      <c r="C85" s="102"/>
      <c r="D85" s="67" t="s">
        <v>11</v>
      </c>
      <c r="E85" s="12">
        <v>0</v>
      </c>
      <c r="F85" s="12">
        <v>0</v>
      </c>
      <c r="G85" s="12">
        <v>0</v>
      </c>
      <c r="H85" s="12">
        <v>0</v>
      </c>
    </row>
    <row r="86" spans="1:8" x14ac:dyDescent="0.3">
      <c r="A86" s="102"/>
      <c r="B86" s="103"/>
      <c r="C86" s="103"/>
      <c r="D86" s="67" t="s">
        <v>12</v>
      </c>
      <c r="E86" s="12">
        <v>0</v>
      </c>
      <c r="F86" s="12">
        <v>10000</v>
      </c>
      <c r="G86" s="12">
        <v>0</v>
      </c>
      <c r="H86" s="12">
        <v>10000</v>
      </c>
    </row>
    <row r="87" spans="1:8" x14ac:dyDescent="0.3">
      <c r="A87" s="104" t="s">
        <v>28</v>
      </c>
      <c r="B87" s="106"/>
      <c r="C87" s="106"/>
      <c r="D87" s="66" t="s">
        <v>10</v>
      </c>
      <c r="E87" s="11">
        <v>0</v>
      </c>
      <c r="F87" s="11">
        <v>10000</v>
      </c>
      <c r="G87" s="11">
        <v>0</v>
      </c>
      <c r="H87" s="11">
        <v>10000</v>
      </c>
    </row>
    <row r="88" spans="1:8" x14ac:dyDescent="0.3">
      <c r="A88" s="104"/>
      <c r="B88" s="104"/>
      <c r="C88" s="104"/>
      <c r="D88" s="66" t="s">
        <v>11</v>
      </c>
      <c r="E88" s="11">
        <v>0</v>
      </c>
      <c r="F88" s="11">
        <v>0</v>
      </c>
      <c r="G88" s="11">
        <v>0</v>
      </c>
      <c r="H88" s="11">
        <v>0</v>
      </c>
    </row>
    <row r="89" spans="1:8" x14ac:dyDescent="0.3">
      <c r="A89" s="105"/>
      <c r="B89" s="105"/>
      <c r="C89" s="105"/>
      <c r="D89" s="66" t="s">
        <v>12</v>
      </c>
      <c r="E89" s="11">
        <v>0</v>
      </c>
      <c r="F89" s="11">
        <v>10000</v>
      </c>
      <c r="G89" s="11">
        <v>0</v>
      </c>
      <c r="H89" s="11">
        <v>10000</v>
      </c>
    </row>
    <row r="90" spans="1:8" x14ac:dyDescent="0.3">
      <c r="A90" s="101"/>
      <c r="B90" s="101"/>
      <c r="C90" s="101" t="s">
        <v>27</v>
      </c>
      <c r="D90" s="67" t="s">
        <v>10</v>
      </c>
      <c r="E90" s="12">
        <v>8367</v>
      </c>
      <c r="F90" s="12">
        <v>0</v>
      </c>
      <c r="G90" s="12">
        <v>0</v>
      </c>
      <c r="H90" s="12">
        <v>8367</v>
      </c>
    </row>
    <row r="91" spans="1:8" x14ac:dyDescent="0.3">
      <c r="A91" s="102"/>
      <c r="B91" s="102"/>
      <c r="C91" s="102"/>
      <c r="D91" s="67" t="s">
        <v>11</v>
      </c>
      <c r="E91" s="12">
        <v>0</v>
      </c>
      <c r="F91" s="12">
        <v>0</v>
      </c>
      <c r="G91" s="12">
        <v>0</v>
      </c>
      <c r="H91" s="12">
        <v>0</v>
      </c>
    </row>
    <row r="92" spans="1:8" x14ac:dyDescent="0.3">
      <c r="A92" s="102"/>
      <c r="B92" s="102"/>
      <c r="C92" s="103"/>
      <c r="D92" s="67" t="s">
        <v>12</v>
      </c>
      <c r="E92" s="12">
        <v>8367</v>
      </c>
      <c r="F92" s="12">
        <v>0</v>
      </c>
      <c r="G92" s="12">
        <v>0</v>
      </c>
      <c r="H92" s="12">
        <v>8367</v>
      </c>
    </row>
    <row r="93" spans="1:8" x14ac:dyDescent="0.3">
      <c r="A93" s="104"/>
      <c r="B93" s="104"/>
      <c r="C93" s="106" t="s">
        <v>26</v>
      </c>
      <c r="D93" s="66" t="s">
        <v>10</v>
      </c>
      <c r="E93" s="11">
        <v>740274</v>
      </c>
      <c r="F93" s="11">
        <v>0</v>
      </c>
      <c r="G93" s="11">
        <v>0</v>
      </c>
      <c r="H93" s="11">
        <v>740274</v>
      </c>
    </row>
    <row r="94" spans="1:8" x14ac:dyDescent="0.3">
      <c r="A94" s="104"/>
      <c r="B94" s="104"/>
      <c r="C94" s="104"/>
      <c r="D94" s="66" t="s">
        <v>11</v>
      </c>
      <c r="E94" s="11">
        <v>732108</v>
      </c>
      <c r="F94" s="11">
        <v>0</v>
      </c>
      <c r="G94" s="11">
        <v>0</v>
      </c>
      <c r="H94" s="11">
        <v>732108</v>
      </c>
    </row>
    <row r="95" spans="1:8" x14ac:dyDescent="0.3">
      <c r="A95" s="104"/>
      <c r="B95" s="104"/>
      <c r="C95" s="105"/>
      <c r="D95" s="66" t="s">
        <v>12</v>
      </c>
      <c r="E95" s="11">
        <v>8166</v>
      </c>
      <c r="F95" s="11">
        <v>0</v>
      </c>
      <c r="G95" s="11">
        <v>0</v>
      </c>
      <c r="H95" s="11">
        <v>8166</v>
      </c>
    </row>
    <row r="96" spans="1:8" x14ac:dyDescent="0.3">
      <c r="A96" s="102"/>
      <c r="B96" s="102" t="s">
        <v>25</v>
      </c>
      <c r="C96" s="101"/>
      <c r="D96" s="67" t="s">
        <v>10</v>
      </c>
      <c r="E96" s="12">
        <v>748641</v>
      </c>
      <c r="F96" s="12">
        <v>0</v>
      </c>
      <c r="G96" s="12">
        <v>0</v>
      </c>
      <c r="H96" s="12">
        <v>748641</v>
      </c>
    </row>
    <row r="97" spans="1:8" x14ac:dyDescent="0.3">
      <c r="A97" s="102"/>
      <c r="B97" s="102"/>
      <c r="C97" s="102"/>
      <c r="D97" s="67" t="s">
        <v>11</v>
      </c>
      <c r="E97" s="12">
        <v>732108</v>
      </c>
      <c r="F97" s="12">
        <v>0</v>
      </c>
      <c r="G97" s="12">
        <v>0</v>
      </c>
      <c r="H97" s="12">
        <v>732108</v>
      </c>
    </row>
    <row r="98" spans="1:8" x14ac:dyDescent="0.3">
      <c r="A98" s="102"/>
      <c r="B98" s="103"/>
      <c r="C98" s="103"/>
      <c r="D98" s="67" t="s">
        <v>12</v>
      </c>
      <c r="E98" s="12">
        <v>16533</v>
      </c>
      <c r="F98" s="12">
        <v>0</v>
      </c>
      <c r="G98" s="12">
        <v>0</v>
      </c>
      <c r="H98" s="12">
        <v>16533</v>
      </c>
    </row>
    <row r="99" spans="1:8" x14ac:dyDescent="0.3">
      <c r="A99" s="104" t="s">
        <v>25</v>
      </c>
      <c r="B99" s="106"/>
      <c r="C99" s="106"/>
      <c r="D99" s="66" t="s">
        <v>10</v>
      </c>
      <c r="E99" s="11">
        <v>748641</v>
      </c>
      <c r="F99" s="11">
        <v>0</v>
      </c>
      <c r="G99" s="11">
        <v>0</v>
      </c>
      <c r="H99" s="11">
        <v>748641</v>
      </c>
    </row>
    <row r="100" spans="1:8" x14ac:dyDescent="0.3">
      <c r="A100" s="104"/>
      <c r="B100" s="104"/>
      <c r="C100" s="104"/>
      <c r="D100" s="66" t="s">
        <v>11</v>
      </c>
      <c r="E100" s="11">
        <v>732108</v>
      </c>
      <c r="F100" s="11">
        <v>0</v>
      </c>
      <c r="G100" s="11">
        <v>0</v>
      </c>
      <c r="H100" s="11">
        <v>732108</v>
      </c>
    </row>
    <row r="101" spans="1:8" x14ac:dyDescent="0.3">
      <c r="A101" s="105"/>
      <c r="B101" s="105"/>
      <c r="C101" s="105"/>
      <c r="D101" s="66" t="s">
        <v>12</v>
      </c>
      <c r="E101" s="11">
        <v>16533</v>
      </c>
      <c r="F101" s="11">
        <v>0</v>
      </c>
      <c r="G101" s="11">
        <v>0</v>
      </c>
      <c r="H101" s="11">
        <v>16533</v>
      </c>
    </row>
    <row r="102" spans="1:8" x14ac:dyDescent="0.3">
      <c r="A102" s="90" t="s">
        <v>24</v>
      </c>
      <c r="B102" s="91"/>
      <c r="C102" s="91"/>
      <c r="D102" s="7" t="s">
        <v>10</v>
      </c>
      <c r="E102" s="8">
        <v>248184433</v>
      </c>
      <c r="F102" s="8">
        <v>16087455</v>
      </c>
      <c r="G102" s="8">
        <v>25323112</v>
      </c>
      <c r="H102" s="8">
        <v>289595000</v>
      </c>
    </row>
    <row r="103" spans="1:8" x14ac:dyDescent="0.3">
      <c r="A103" s="92"/>
      <c r="B103" s="93"/>
      <c r="C103" s="93"/>
      <c r="D103" s="9" t="s">
        <v>11</v>
      </c>
      <c r="E103" s="10">
        <v>247806267</v>
      </c>
      <c r="F103" s="10">
        <v>14336326</v>
      </c>
      <c r="G103" s="10">
        <v>17300445</v>
      </c>
      <c r="H103" s="10">
        <v>279443038</v>
      </c>
    </row>
    <row r="104" spans="1:8" x14ac:dyDescent="0.3">
      <c r="A104" s="94"/>
      <c r="B104" s="95"/>
      <c r="C104" s="95"/>
      <c r="D104" s="9" t="s">
        <v>12</v>
      </c>
      <c r="E104" s="10">
        <v>378166</v>
      </c>
      <c r="F104" s="10">
        <v>1751129</v>
      </c>
      <c r="G104" s="10">
        <v>8022667</v>
      </c>
      <c r="H104" s="10">
        <v>10151962</v>
      </c>
    </row>
  </sheetData>
  <mergeCells count="103">
    <mergeCell ref="D4:D5"/>
    <mergeCell ref="E4:E5"/>
    <mergeCell ref="G4:G5"/>
    <mergeCell ref="F4:F5"/>
    <mergeCell ref="A6:A8"/>
    <mergeCell ref="B6:B8"/>
    <mergeCell ref="C6:C8"/>
    <mergeCell ref="A9:A11"/>
    <mergeCell ref="B9:B11"/>
    <mergeCell ref="C9:C11"/>
    <mergeCell ref="A12:A14"/>
    <mergeCell ref="B12:B14"/>
    <mergeCell ref="C12:C14"/>
    <mergeCell ref="A27:A29"/>
    <mergeCell ref="B27:B29"/>
    <mergeCell ref="C27:C29"/>
    <mergeCell ref="A42:A44"/>
    <mergeCell ref="B42:B44"/>
    <mergeCell ref="C42:C44"/>
    <mergeCell ref="A15:A17"/>
    <mergeCell ref="B15:B17"/>
    <mergeCell ref="C15:C17"/>
    <mergeCell ref="A18:A20"/>
    <mergeCell ref="B18:B20"/>
    <mergeCell ref="C18:C20"/>
    <mergeCell ref="A21:A23"/>
    <mergeCell ref="B21:B23"/>
    <mergeCell ref="C21:C23"/>
    <mergeCell ref="A30:A32"/>
    <mergeCell ref="B30:B32"/>
    <mergeCell ref="C30:C32"/>
    <mergeCell ref="A33:A35"/>
    <mergeCell ref="B33:B35"/>
    <mergeCell ref="C33:C35"/>
    <mergeCell ref="A24:A26"/>
    <mergeCell ref="B24:B26"/>
    <mergeCell ref="C24:C26"/>
    <mergeCell ref="A45:A47"/>
    <mergeCell ref="B45:B47"/>
    <mergeCell ref="C45:C47"/>
    <mergeCell ref="A36:A38"/>
    <mergeCell ref="B36:B38"/>
    <mergeCell ref="C36:C38"/>
    <mergeCell ref="A39:A41"/>
    <mergeCell ref="B39:B41"/>
    <mergeCell ref="C39:C41"/>
    <mergeCell ref="A48:A50"/>
    <mergeCell ref="B48:B50"/>
    <mergeCell ref="C48:C50"/>
    <mergeCell ref="B93:B95"/>
    <mergeCell ref="C93:C95"/>
    <mergeCell ref="A78:A80"/>
    <mergeCell ref="B78:B80"/>
    <mergeCell ref="C78:C80"/>
    <mergeCell ref="A63:A65"/>
    <mergeCell ref="B63:B65"/>
    <mergeCell ref="C63:C65"/>
    <mergeCell ref="A66:A68"/>
    <mergeCell ref="B66:B68"/>
    <mergeCell ref="C66:C68"/>
    <mergeCell ref="A69:A71"/>
    <mergeCell ref="B69:B71"/>
    <mergeCell ref="A57:A59"/>
    <mergeCell ref="B57:B59"/>
    <mergeCell ref="C57:C59"/>
    <mergeCell ref="A60:A62"/>
    <mergeCell ref="B60:B62"/>
    <mergeCell ref="C60:C62"/>
    <mergeCell ref="C81:C83"/>
    <mergeCell ref="A84:A86"/>
    <mergeCell ref="B84:B86"/>
    <mergeCell ref="C84:C86"/>
    <mergeCell ref="C69:C71"/>
    <mergeCell ref="A72:A74"/>
    <mergeCell ref="B72:B74"/>
    <mergeCell ref="C72:C74"/>
    <mergeCell ref="A75:A77"/>
    <mergeCell ref="B75:B77"/>
    <mergeCell ref="C75:C77"/>
    <mergeCell ref="H4:H5"/>
    <mergeCell ref="A54:A56"/>
    <mergeCell ref="B54:B56"/>
    <mergeCell ref="C54:C56"/>
    <mergeCell ref="A102:C104"/>
    <mergeCell ref="A90:A92"/>
    <mergeCell ref="B90:B92"/>
    <mergeCell ref="C90:C92"/>
    <mergeCell ref="A93:A95"/>
    <mergeCell ref="A4:C4"/>
    <mergeCell ref="A96:A98"/>
    <mergeCell ref="B96:B98"/>
    <mergeCell ref="C96:C98"/>
    <mergeCell ref="A99:A101"/>
    <mergeCell ref="B99:B101"/>
    <mergeCell ref="C99:C101"/>
    <mergeCell ref="A51:A53"/>
    <mergeCell ref="B51:B53"/>
    <mergeCell ref="C51:C53"/>
    <mergeCell ref="A87:A89"/>
    <mergeCell ref="B87:B89"/>
    <mergeCell ref="C87:C89"/>
    <mergeCell ref="A81:A83"/>
    <mergeCell ref="B81:B83"/>
  </mergeCells>
  <phoneticPr fontId="1" type="noConversion"/>
  <pageMargins left="0.7" right="0.7" top="0.75" bottom="0.75" header="0.3" footer="0.3"/>
  <pageSetup paperSize="9" scale="78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 지정된 범위</vt:lpstr>
      </vt:variant>
      <vt:variant>
        <vt:i4>2</vt:i4>
      </vt:variant>
    </vt:vector>
  </HeadingPairs>
  <TitlesOfParts>
    <vt:vector size="6" baseType="lpstr">
      <vt:lpstr>표지</vt:lpstr>
      <vt:lpstr>총괄표</vt:lpstr>
      <vt:lpstr>세입결산서</vt:lpstr>
      <vt:lpstr>세출결산서</vt:lpstr>
      <vt:lpstr>총괄표!Consolidate_Area</vt:lpstr>
      <vt:lpstr>표지!Print_Area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2021-02-17T02:16:40Z</cp:lastPrinted>
  <dcterms:created xsi:type="dcterms:W3CDTF">2021-01-27T00:27:03Z</dcterms:created>
  <dcterms:modified xsi:type="dcterms:W3CDTF">2021-02-19T05:21:48Z</dcterms:modified>
</cp:coreProperties>
</file>