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\Desktop\20년도 결산\법인제출용\결산서\"/>
    </mc:Choice>
  </mc:AlternateContent>
  <xr:revisionPtr revIDLastSave="0" documentId="13_ncr:1_{9A5ACE9A-9A1C-45DF-BFA0-0C436AAE3FF6}" xr6:coauthVersionLast="46" xr6:coauthVersionMax="46" xr10:uidLastSave="{00000000-0000-0000-0000-000000000000}"/>
  <bookViews>
    <workbookView xWindow="-120" yWindow="-120" windowWidth="29040" windowHeight="15840" activeTab="1" xr2:uid="{447D1C18-E3E4-4D11-A806-31A150A30439}"/>
  </bookViews>
  <sheets>
    <sheet name="표지" sheetId="3" r:id="rId1"/>
    <sheet name="총괄표" sheetId="5" r:id="rId2"/>
    <sheet name="세입결산서" sheetId="1" r:id="rId3"/>
    <sheet name="세출결산서" sheetId="6" r:id="rId4"/>
  </sheets>
  <definedNames>
    <definedName name="_xlnm.Consolidate_Area" localSheetId="1">총괄표!$A$1:$E$19</definedName>
    <definedName name="_xlnm.Consolidate_Area">#REF!</definedName>
    <definedName name="_xlnm.Print_Area" localSheetId="1">총괄표!$A$1:$E$18</definedName>
    <definedName name="_xlnm.Print_Area" localSheetId="0">표지!$A$1:$C$17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5" l="1"/>
  <c r="E18" i="5"/>
  <c r="D17" i="5"/>
  <c r="D18" i="5"/>
  <c r="D16" i="5"/>
  <c r="E16" i="5" s="1"/>
  <c r="D15" i="5"/>
  <c r="D9" i="5"/>
  <c r="E9" i="5" s="1"/>
  <c r="D8" i="5"/>
  <c r="E8" i="5" s="1"/>
  <c r="D7" i="5"/>
  <c r="E7" i="5" s="1"/>
  <c r="D6" i="5"/>
  <c r="D14" i="5" l="1"/>
  <c r="E14" i="5" s="1"/>
  <c r="D5" i="5"/>
  <c r="E5" i="5" s="1"/>
  <c r="E6" i="5"/>
  <c r="E15" i="5"/>
</calcChain>
</file>

<file path=xl/sharedStrings.xml><?xml version="1.0" encoding="utf-8"?>
<sst xmlns="http://schemas.openxmlformats.org/spreadsheetml/2006/main" count="167" uniqueCount="58">
  <si>
    <t>과목</t>
  </si>
  <si>
    <t>구분</t>
  </si>
  <si>
    <t>정부보조</t>
  </si>
  <si>
    <t>시설부담</t>
  </si>
  <si>
    <t>후원금</t>
  </si>
  <si>
    <t>계</t>
  </si>
  <si>
    <t>관</t>
  </si>
  <si>
    <t>항</t>
  </si>
  <si>
    <t>목</t>
  </si>
  <si>
    <t>국고보조금</t>
  </si>
  <si>
    <t>예산</t>
  </si>
  <si>
    <t>결산</t>
  </si>
  <si>
    <t>증감</t>
  </si>
  <si>
    <t>보조금수입</t>
  </si>
  <si>
    <t>기타전입금</t>
  </si>
  <si>
    <t>전입금</t>
  </si>
  <si>
    <t>전년도이월금</t>
  </si>
  <si>
    <t>이월금</t>
  </si>
  <si>
    <t>기타예금이자수입</t>
  </si>
  <si>
    <t>잡수입</t>
  </si>
  <si>
    <t>총합계</t>
  </si>
  <si>
    <t>예비비 및 기타</t>
  </si>
  <si>
    <t>반환금</t>
  </si>
  <si>
    <t>사업비</t>
  </si>
  <si>
    <t>프로그램 사업비</t>
  </si>
  <si>
    <t>사무비</t>
  </si>
  <si>
    <t>운영비</t>
  </si>
  <si>
    <t>수용비 및 수수료</t>
  </si>
  <si>
    <t>보조금</t>
  </si>
  <si>
    <t>사회복지법인무일복지재단</t>
    <phoneticPr fontId="8" type="noConversion"/>
  </si>
  <si>
    <t>운영비</t>
    <phoneticPr fontId="8" type="noConversion"/>
  </si>
  <si>
    <t>총       계</t>
  </si>
  <si>
    <t>증 감(B-A)</t>
  </si>
  <si>
    <t>세                    출</t>
  </si>
  <si>
    <t>(단위 : 원)</t>
  </si>
  <si>
    <t>총        계</t>
  </si>
  <si>
    <t>세                  입</t>
  </si>
  <si>
    <t>결산(B)</t>
    <phoneticPr fontId="8" type="noConversion"/>
  </si>
  <si>
    <t xml:space="preserve">     ■ 세입 : 37,691,688원
     ■ 세출 : 37,691,687원
     ■ 잔액 :              1원</t>
    <phoneticPr fontId="1" type="noConversion"/>
  </si>
  <si>
    <t>2021.     02.</t>
    <phoneticPr fontId="8" type="noConversion"/>
  </si>
  <si>
    <t>참좋은재가노인돌봄센터(식사배달사업) 결산서</t>
    <phoneticPr fontId="8" type="noConversion"/>
  </si>
  <si>
    <t>참좋은재가노인돌봄센터</t>
    <phoneticPr fontId="1" type="noConversion"/>
  </si>
  <si>
    <t xml:space="preserve">  2020년</t>
    <phoneticPr fontId="8" type="noConversion"/>
  </si>
  <si>
    <t>2020년 참좋은재가노인돌봄센터(식사배달사업) 세입.세출 결산 총괄표</t>
    <phoneticPr fontId="8" type="noConversion"/>
  </si>
  <si>
    <t>1)세입결산서</t>
    <phoneticPr fontId="1" type="noConversion"/>
  </si>
  <si>
    <t>■검색기간: 2020년 01월 ~ 20202년 12월</t>
    <phoneticPr fontId="1" type="noConversion"/>
  </si>
  <si>
    <t>1)세출결산서</t>
    <phoneticPr fontId="1" type="noConversion"/>
  </si>
  <si>
    <t>■사 업 명 : 식사배달사업(전체)</t>
  </si>
  <si>
    <t>■사 업 명 : 식사배달사업(전체)</t>
    <phoneticPr fontId="1" type="noConversion"/>
  </si>
  <si>
    <t>사업비</t>
    <phoneticPr fontId="1" type="noConversion"/>
  </si>
  <si>
    <t>전   입   금</t>
    <phoneticPr fontId="8" type="noConversion"/>
  </si>
  <si>
    <t>이   월   금</t>
    <phoneticPr fontId="1" type="noConversion"/>
  </si>
  <si>
    <t>잡    수   입</t>
    <phoneticPr fontId="1" type="noConversion"/>
  </si>
  <si>
    <t>잡   수   입</t>
    <phoneticPr fontId="1" type="noConversion"/>
  </si>
  <si>
    <t>2020년 예산(A)</t>
    <phoneticPr fontId="1" type="noConversion"/>
  </si>
  <si>
    <t>기타전출금</t>
  </si>
  <si>
    <t>전출금</t>
  </si>
  <si>
    <t>전출금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</si>
</sst>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2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286892"/>
      <name val="굴림체"/>
      <family val="3"/>
      <charset val="129"/>
    </font>
    <font>
      <sz val="9"/>
      <color rgb="FF000000"/>
      <name val="굴림체"/>
      <family val="3"/>
      <charset val="129"/>
    </font>
    <font>
      <b/>
      <sz val="9"/>
      <color rgb="FF286892"/>
      <name val="굴림"/>
      <family val="3"/>
      <charset val="129"/>
    </font>
    <font>
      <sz val="9"/>
      <color rgb="FF000000"/>
      <name val="굴림"/>
      <family val="3"/>
      <charset val="129"/>
    </font>
    <font>
      <sz val="11"/>
      <name val="바탕"/>
      <family val="1"/>
      <charset val="129"/>
    </font>
    <font>
      <b/>
      <sz val="2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6"/>
      <name val="돋움"/>
      <family val="3"/>
      <charset val="129"/>
    </font>
    <font>
      <b/>
      <sz val="18"/>
      <name val="돋움"/>
      <family val="3"/>
      <charset val="129"/>
    </font>
    <font>
      <b/>
      <sz val="36"/>
      <name val="돋움"/>
      <family val="3"/>
      <charset val="129"/>
    </font>
    <font>
      <b/>
      <sz val="24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color rgb="FF000000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돋움"/>
      <family val="3"/>
      <charset val="129"/>
    </font>
    <font>
      <sz val="10"/>
      <color rgb="FF000000"/>
      <name val="돋움"/>
      <family val="3"/>
      <charset val="129"/>
    </font>
    <font>
      <sz val="10"/>
      <color rgb="FF000000"/>
      <name val="굴림"/>
      <family val="3"/>
      <charset val="129"/>
    </font>
    <font>
      <b/>
      <sz val="8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sz val="20"/>
      <name val="굴림"/>
      <family val="3"/>
      <charset val="129"/>
    </font>
    <font>
      <b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b/>
      <sz val="22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4F4F4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</cellStyleXfs>
  <cellXfs count="102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center" vertical="center" wrapText="1"/>
    </xf>
    <xf numFmtId="176" fontId="3" fillId="3" borderId="5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right" vertical="center" wrapText="1"/>
    </xf>
    <xf numFmtId="176" fontId="5" fillId="3" borderId="5" xfId="0" applyNumberFormat="1" applyFont="1" applyFill="1" applyBorder="1" applyAlignment="1">
      <alignment horizontal="right" vertical="center" wrapText="1"/>
    </xf>
    <xf numFmtId="176" fontId="5" fillId="2" borderId="5" xfId="0" applyNumberFormat="1" applyFont="1" applyFill="1" applyBorder="1" applyAlignment="1">
      <alignment horizontal="right"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11" fillId="0" borderId="12" xfId="0" applyFont="1" applyBorder="1">
      <alignment vertical="center"/>
    </xf>
    <xf numFmtId="0" fontId="11" fillId="0" borderId="13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4" fillId="0" borderId="0" xfId="2">
      <alignment vertical="center"/>
    </xf>
    <xf numFmtId="0" fontId="15" fillId="0" borderId="0" xfId="3" applyFont="1">
      <alignment vertical="center"/>
    </xf>
    <xf numFmtId="41" fontId="15" fillId="0" borderId="0" xfId="3" applyNumberFormat="1" applyFont="1">
      <alignment vertical="center"/>
    </xf>
    <xf numFmtId="3" fontId="5" fillId="0" borderId="20" xfId="2" applyNumberFormat="1" applyFont="1" applyBorder="1">
      <alignment vertical="center"/>
    </xf>
    <xf numFmtId="0" fontId="5" fillId="0" borderId="21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3" fontId="5" fillId="0" borderId="23" xfId="2" applyNumberFormat="1" applyFont="1" applyBorder="1">
      <alignment vertical="center"/>
    </xf>
    <xf numFmtId="0" fontId="5" fillId="0" borderId="33" xfId="2" applyFont="1" applyBorder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3" fontId="5" fillId="0" borderId="17" xfId="2" applyNumberFormat="1" applyFont="1" applyBorder="1">
      <alignment vertical="center"/>
    </xf>
    <xf numFmtId="3" fontId="5" fillId="0" borderId="18" xfId="2" applyNumberFormat="1" applyFont="1" applyBorder="1">
      <alignment vertical="center"/>
    </xf>
    <xf numFmtId="0" fontId="5" fillId="0" borderId="19" xfId="2" applyFont="1" applyBorder="1" applyAlignment="1">
      <alignment horizontal="center" vertical="center"/>
    </xf>
    <xf numFmtId="3" fontId="16" fillId="0" borderId="34" xfId="2" applyNumberFormat="1" applyFont="1" applyBorder="1">
      <alignment vertical="center"/>
    </xf>
    <xf numFmtId="3" fontId="16" fillId="0" borderId="24" xfId="2" applyNumberFormat="1" applyFont="1" applyBorder="1">
      <alignment vertical="center"/>
    </xf>
    <xf numFmtId="0" fontId="16" fillId="0" borderId="36" xfId="2" applyFont="1" applyBorder="1" applyAlignment="1">
      <alignment horizontal="center" vertical="center"/>
    </xf>
    <xf numFmtId="0" fontId="16" fillId="0" borderId="27" xfId="2" applyFont="1" applyBorder="1" applyAlignment="1">
      <alignment horizontal="center" vertical="center" shrinkToFit="1"/>
    </xf>
    <xf numFmtId="0" fontId="16" fillId="0" borderId="26" xfId="2" applyFont="1" applyBorder="1" applyAlignment="1">
      <alignment horizontal="center" vertical="center"/>
    </xf>
    <xf numFmtId="0" fontId="16" fillId="0" borderId="37" xfId="2" applyFont="1" applyBorder="1" applyAlignment="1">
      <alignment horizontal="center" vertical="center"/>
    </xf>
    <xf numFmtId="0" fontId="17" fillId="0" borderId="0" xfId="2" applyFont="1" applyAlignment="1">
      <alignment horizontal="right" vertical="center"/>
    </xf>
    <xf numFmtId="0" fontId="18" fillId="0" borderId="0" xfId="2" applyFont="1">
      <alignment vertical="center"/>
    </xf>
    <xf numFmtId="3" fontId="19" fillId="0" borderId="0" xfId="2" applyNumberFormat="1" applyFont="1" applyAlignment="1">
      <alignment horizontal="right" vertical="center"/>
    </xf>
    <xf numFmtId="41" fontId="19" fillId="0" borderId="0" xfId="2" applyNumberFormat="1" applyFont="1">
      <alignment vertical="center"/>
    </xf>
    <xf numFmtId="41" fontId="19" fillId="0" borderId="0" xfId="2" applyNumberFormat="1" applyFont="1" applyAlignment="1">
      <alignment horizontal="right" vertical="center"/>
    </xf>
    <xf numFmtId="0" fontId="19" fillId="0" borderId="0" xfId="2" applyFont="1" applyAlignment="1">
      <alignment horizontal="center" vertical="center"/>
    </xf>
    <xf numFmtId="3" fontId="5" fillId="0" borderId="31" xfId="2" applyNumberFormat="1" applyFont="1" applyBorder="1" applyAlignment="1">
      <alignment horizontal="right" vertical="center"/>
    </xf>
    <xf numFmtId="3" fontId="5" fillId="0" borderId="22" xfId="2" applyNumberFormat="1" applyFont="1" applyBorder="1" applyAlignment="1">
      <alignment horizontal="right" vertical="center"/>
    </xf>
    <xf numFmtId="3" fontId="5" fillId="0" borderId="39" xfId="2" applyNumberFormat="1" applyFont="1" applyBorder="1">
      <alignment vertical="center"/>
    </xf>
    <xf numFmtId="0" fontId="5" fillId="0" borderId="23" xfId="2" applyFont="1" applyBorder="1" applyAlignment="1">
      <alignment horizontal="center" vertical="center"/>
    </xf>
    <xf numFmtId="0" fontId="5" fillId="0" borderId="40" xfId="2" applyFont="1" applyBorder="1" applyAlignment="1">
      <alignment horizontal="center" vertical="center"/>
    </xf>
    <xf numFmtId="3" fontId="5" fillId="0" borderId="32" xfId="2" applyNumberFormat="1" applyFont="1" applyBorder="1">
      <alignment vertical="center"/>
    </xf>
    <xf numFmtId="0" fontId="5" fillId="0" borderId="15" xfId="2" applyFont="1" applyBorder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20" fillId="0" borderId="0" xfId="2" applyFont="1" applyAlignment="1">
      <alignment horizontal="center" vertical="center"/>
    </xf>
    <xf numFmtId="0" fontId="23" fillId="0" borderId="0" xfId="0" applyFont="1">
      <alignment vertical="center"/>
    </xf>
    <xf numFmtId="0" fontId="24" fillId="0" borderId="0" xfId="0" applyFont="1" applyAlignment="1">
      <alignment vertical="center"/>
    </xf>
    <xf numFmtId="0" fontId="15" fillId="0" borderId="41" xfId="3" applyFont="1" applyBorder="1">
      <alignment vertical="center"/>
    </xf>
    <xf numFmtId="3" fontId="5" fillId="0" borderId="42" xfId="2" applyNumberFormat="1" applyFont="1" applyBorder="1">
      <alignment vertical="center"/>
    </xf>
    <xf numFmtId="0" fontId="2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top"/>
    </xf>
    <xf numFmtId="0" fontId="2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1" fillId="0" borderId="0" xfId="2" applyFont="1" applyAlignment="1">
      <alignment horizontal="center" vertical="center" wrapText="1"/>
    </xf>
    <xf numFmtId="0" fontId="21" fillId="0" borderId="0" xfId="2" applyFont="1" applyAlignment="1">
      <alignment horizontal="center" vertical="center"/>
    </xf>
    <xf numFmtId="0" fontId="16" fillId="0" borderId="30" xfId="2" applyFont="1" applyBorder="1" applyAlignment="1">
      <alignment horizontal="center" vertical="center"/>
    </xf>
    <xf numFmtId="0" fontId="16" fillId="0" borderId="29" xfId="2" applyFont="1" applyBorder="1" applyAlignment="1">
      <alignment horizontal="center" vertical="center"/>
    </xf>
    <xf numFmtId="0" fontId="16" fillId="0" borderId="38" xfId="2" applyFont="1" applyBorder="1" applyAlignment="1">
      <alignment horizontal="center" vertical="center"/>
    </xf>
    <xf numFmtId="0" fontId="16" fillId="0" borderId="28" xfId="2" applyFont="1" applyBorder="1" applyAlignment="1">
      <alignment horizontal="center" vertical="center"/>
    </xf>
    <xf numFmtId="0" fontId="5" fillId="0" borderId="35" xfId="2" applyFont="1" applyBorder="1" applyAlignment="1">
      <alignment horizontal="center" vertical="center"/>
    </xf>
    <xf numFmtId="0" fontId="17" fillId="0" borderId="25" xfId="2" applyFont="1" applyBorder="1" applyAlignment="1">
      <alignment horizontal="center" vertical="center"/>
    </xf>
    <xf numFmtId="0" fontId="5" fillId="0" borderId="25" xfId="2" applyFont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43" xfId="2" applyFont="1" applyBorder="1" applyAlignment="1">
      <alignment horizontal="center" vertical="center"/>
    </xf>
    <xf numFmtId="3" fontId="5" fillId="0" borderId="44" xfId="2" applyNumberFormat="1" applyFont="1" applyBorder="1">
      <alignment vertical="center"/>
    </xf>
  </cellXfs>
  <cellStyles count="4">
    <cellStyle name="표준" xfId="0" builtinId="0"/>
    <cellStyle name="표준 2" xfId="1" xr:uid="{625EAFF8-3C52-4860-8A59-9086DB70AD2E}"/>
    <cellStyle name="표준 2 2" xfId="3" xr:uid="{F7E51141-CD6A-4EDB-BB76-A1DE8CC028D2}"/>
    <cellStyle name="표준 3" xfId="2" xr:uid="{FDCE2958-3D44-4CCF-9700-9311DA1A29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EA24-8F21-41DA-86A3-7C9833566F36}">
  <dimension ref="A2:C17"/>
  <sheetViews>
    <sheetView view="pageBreakPreview" zoomScaleNormal="100" zoomScaleSheetLayoutView="100" workbookViewId="0">
      <selection activeCell="A11" sqref="A11:C11"/>
    </sheetView>
  </sheetViews>
  <sheetFormatPr defaultColWidth="24.125" defaultRowHeight="16.5" x14ac:dyDescent="0.3"/>
  <cols>
    <col min="1" max="1" width="12.25" customWidth="1"/>
    <col min="2" max="2" width="54.875" customWidth="1"/>
    <col min="3" max="3" width="13.125" customWidth="1"/>
  </cols>
  <sheetData>
    <row r="2" spans="1:3" ht="83.25" customHeight="1" x14ac:dyDescent="0.3">
      <c r="B2" s="63"/>
      <c r="C2" s="63"/>
    </row>
    <row r="3" spans="1:3" ht="31.5" x14ac:dyDescent="0.3">
      <c r="A3" s="64" t="s">
        <v>42</v>
      </c>
      <c r="B3" s="64"/>
      <c r="C3" s="64"/>
    </row>
    <row r="4" spans="1:3" ht="25.5" x14ac:dyDescent="0.3">
      <c r="A4" s="65" t="s">
        <v>40</v>
      </c>
      <c r="B4" s="65"/>
      <c r="C4" s="65"/>
    </row>
    <row r="5" spans="1:3" ht="78" customHeight="1" x14ac:dyDescent="0.55000000000000004">
      <c r="B5" s="20"/>
      <c r="C5" s="20"/>
    </row>
    <row r="6" spans="1:3" ht="105.75" customHeight="1" x14ac:dyDescent="0.3">
      <c r="B6" s="19" t="s">
        <v>38</v>
      </c>
      <c r="C6" s="18"/>
    </row>
    <row r="7" spans="1:3" x14ac:dyDescent="0.15">
      <c r="B7" s="66"/>
      <c r="C7" s="66"/>
    </row>
    <row r="8" spans="1:3" ht="87.75" customHeight="1" x14ac:dyDescent="0.25">
      <c r="A8" s="67" t="s">
        <v>39</v>
      </c>
      <c r="B8" s="67"/>
      <c r="C8" s="67"/>
    </row>
    <row r="9" spans="1:3" ht="57" customHeight="1" x14ac:dyDescent="0.25">
      <c r="B9" s="17"/>
      <c r="C9" s="17"/>
    </row>
    <row r="10" spans="1:3" x14ac:dyDescent="0.15">
      <c r="B10" s="66"/>
      <c r="C10" s="66"/>
    </row>
    <row r="11" spans="1:3" ht="34.5" customHeight="1" x14ac:dyDescent="0.3">
      <c r="A11" s="61" t="s">
        <v>29</v>
      </c>
      <c r="B11" s="61"/>
      <c r="C11" s="61"/>
    </row>
    <row r="12" spans="1:3" ht="27" x14ac:dyDescent="0.3">
      <c r="A12" s="62" t="s">
        <v>41</v>
      </c>
      <c r="B12" s="62"/>
      <c r="C12" s="62"/>
    </row>
    <row r="13" spans="1:3" x14ac:dyDescent="0.3">
      <c r="B13" s="16"/>
      <c r="C13" s="15"/>
    </row>
    <row r="14" spans="1:3" x14ac:dyDescent="0.3">
      <c r="B14" s="15"/>
      <c r="C14" s="15"/>
    </row>
    <row r="15" spans="1:3" x14ac:dyDescent="0.3">
      <c r="B15" s="15"/>
      <c r="C15" s="15"/>
    </row>
    <row r="16" spans="1:3" x14ac:dyDescent="0.3">
      <c r="B16" s="15"/>
      <c r="C16" s="15"/>
    </row>
    <row r="17" spans="2:3" x14ac:dyDescent="0.3">
      <c r="B17" s="15"/>
      <c r="C17" s="15"/>
    </row>
  </sheetData>
  <mergeCells count="8">
    <mergeCell ref="A11:C11"/>
    <mergeCell ref="A12:C12"/>
    <mergeCell ref="B2:C2"/>
    <mergeCell ref="A3:C3"/>
    <mergeCell ref="A4:C4"/>
    <mergeCell ref="B7:C7"/>
    <mergeCell ref="A8:C8"/>
    <mergeCell ref="B10:C10"/>
  </mergeCells>
  <phoneticPr fontId="1" type="noConversion"/>
  <pageMargins left="0.70866141732283472" right="0.70866141732283472" top="1.1811023622047245" bottom="0.74803149606299213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511B4-230E-499F-B70C-B2D81A0C7B5A}">
  <dimension ref="A1:E19"/>
  <sheetViews>
    <sheetView tabSelected="1" view="pageBreakPreview" zoomScale="115" zoomScaleSheetLayoutView="115" workbookViewId="0">
      <selection activeCell="J14" sqref="J14"/>
    </sheetView>
  </sheetViews>
  <sheetFormatPr defaultRowHeight="13.5" x14ac:dyDescent="0.3"/>
  <cols>
    <col min="1" max="1" width="16.75" style="22" customWidth="1"/>
    <col min="2" max="2" width="17.875" style="22" customWidth="1"/>
    <col min="3" max="5" width="15.5" style="22" customWidth="1"/>
    <col min="6" max="16384" width="9" style="21"/>
  </cols>
  <sheetData>
    <row r="1" spans="1:5" ht="39" customHeight="1" x14ac:dyDescent="0.3">
      <c r="A1" s="68" t="s">
        <v>43</v>
      </c>
      <c r="B1" s="69"/>
      <c r="C1" s="69"/>
      <c r="D1" s="69"/>
      <c r="E1" s="69"/>
    </row>
    <row r="2" spans="1:5" ht="18" customHeight="1" x14ac:dyDescent="0.3">
      <c r="A2" s="53"/>
      <c r="B2" s="53"/>
      <c r="C2" s="53"/>
      <c r="D2" s="53"/>
      <c r="E2" s="52" t="s">
        <v>34</v>
      </c>
    </row>
    <row r="3" spans="1:5" ht="21" customHeight="1" x14ac:dyDescent="0.3">
      <c r="A3" s="70" t="s">
        <v>36</v>
      </c>
      <c r="B3" s="71"/>
      <c r="C3" s="72"/>
      <c r="D3" s="72"/>
      <c r="E3" s="73"/>
    </row>
    <row r="4" spans="1:5" ht="21" customHeight="1" thickBot="1" x14ac:dyDescent="0.35">
      <c r="A4" s="38" t="s">
        <v>6</v>
      </c>
      <c r="B4" s="37" t="s">
        <v>7</v>
      </c>
      <c r="C4" s="36" t="s">
        <v>54</v>
      </c>
      <c r="D4" s="36" t="s">
        <v>37</v>
      </c>
      <c r="E4" s="35" t="s">
        <v>32</v>
      </c>
    </row>
    <row r="5" spans="1:5" ht="21" customHeight="1" thickTop="1" x14ac:dyDescent="0.3">
      <c r="A5" s="74" t="s">
        <v>35</v>
      </c>
      <c r="B5" s="75"/>
      <c r="C5" s="34">
        <v>37894000</v>
      </c>
      <c r="D5" s="34">
        <f>D6+D7+D8+D9</f>
        <v>37691688</v>
      </c>
      <c r="E5" s="33">
        <f>D5-C5</f>
        <v>-202312</v>
      </c>
    </row>
    <row r="6" spans="1:5" ht="21" customHeight="1" x14ac:dyDescent="0.3">
      <c r="A6" s="51" t="s">
        <v>13</v>
      </c>
      <c r="B6" s="28" t="s">
        <v>13</v>
      </c>
      <c r="C6" s="50">
        <v>37524000</v>
      </c>
      <c r="D6" s="50">
        <f>세입결산서!H13</f>
        <v>37524000</v>
      </c>
      <c r="E6" s="46">
        <f>D6-C6</f>
        <v>0</v>
      </c>
    </row>
    <row r="7" spans="1:5" ht="21" customHeight="1" x14ac:dyDescent="0.3">
      <c r="A7" s="29" t="s">
        <v>50</v>
      </c>
      <c r="B7" s="28" t="s">
        <v>50</v>
      </c>
      <c r="C7" s="50">
        <v>341300</v>
      </c>
      <c r="D7" s="50">
        <f>세입결산서!H22</f>
        <v>141300</v>
      </c>
      <c r="E7" s="46">
        <f>D7-C7</f>
        <v>-200000</v>
      </c>
    </row>
    <row r="8" spans="1:5" ht="21" customHeight="1" x14ac:dyDescent="0.3">
      <c r="A8" s="49" t="s">
        <v>51</v>
      </c>
      <c r="B8" s="48" t="s">
        <v>51</v>
      </c>
      <c r="C8" s="47">
        <v>24715</v>
      </c>
      <c r="D8" s="47">
        <f>세입결산서!H31</f>
        <v>24715</v>
      </c>
      <c r="E8" s="46">
        <f>D8-C8</f>
        <v>0</v>
      </c>
    </row>
    <row r="9" spans="1:5" ht="21" customHeight="1" x14ac:dyDescent="0.3">
      <c r="A9" s="26" t="s">
        <v>52</v>
      </c>
      <c r="B9" s="25" t="s">
        <v>53</v>
      </c>
      <c r="C9" s="24">
        <v>3985</v>
      </c>
      <c r="D9" s="24">
        <f>세입결산서!H40</f>
        <v>1673</v>
      </c>
      <c r="E9" s="45">
        <f>D9-C9</f>
        <v>-2312</v>
      </c>
    </row>
    <row r="10" spans="1:5" ht="21" customHeight="1" x14ac:dyDescent="0.3">
      <c r="A10" s="44"/>
      <c r="B10" s="44"/>
      <c r="C10" s="43"/>
      <c r="D10" s="42"/>
      <c r="E10" s="41"/>
    </row>
    <row r="11" spans="1:5" ht="21" customHeight="1" x14ac:dyDescent="0.3">
      <c r="A11" s="40"/>
      <c r="B11" s="40"/>
      <c r="C11" s="40"/>
      <c r="D11" s="40"/>
      <c r="E11" s="39" t="s">
        <v>34</v>
      </c>
    </row>
    <row r="12" spans="1:5" ht="21" customHeight="1" x14ac:dyDescent="0.3">
      <c r="A12" s="70" t="s">
        <v>33</v>
      </c>
      <c r="B12" s="71"/>
      <c r="C12" s="72"/>
      <c r="D12" s="72"/>
      <c r="E12" s="73"/>
    </row>
    <row r="13" spans="1:5" ht="21" customHeight="1" thickBot="1" x14ac:dyDescent="0.35">
      <c r="A13" s="38" t="s">
        <v>6</v>
      </c>
      <c r="B13" s="37" t="s">
        <v>7</v>
      </c>
      <c r="C13" s="36" t="s">
        <v>54</v>
      </c>
      <c r="D13" s="36" t="s">
        <v>37</v>
      </c>
      <c r="E13" s="35" t="s">
        <v>32</v>
      </c>
    </row>
    <row r="14" spans="1:5" ht="21" customHeight="1" thickTop="1" x14ac:dyDescent="0.3">
      <c r="A14" s="74" t="s">
        <v>31</v>
      </c>
      <c r="B14" s="76"/>
      <c r="C14" s="34">
        <v>37894000</v>
      </c>
      <c r="D14" s="34">
        <f>SUM(D15:D18)</f>
        <v>37691687</v>
      </c>
      <c r="E14" s="33">
        <f>D14-C14</f>
        <v>-202313</v>
      </c>
    </row>
    <row r="15" spans="1:5" ht="21" customHeight="1" x14ac:dyDescent="0.3">
      <c r="A15" s="29" t="s">
        <v>25</v>
      </c>
      <c r="B15" s="32" t="s">
        <v>30</v>
      </c>
      <c r="C15" s="31">
        <v>1000000</v>
      </c>
      <c r="D15" s="31">
        <f>세출결산서!H13</f>
        <v>1092016</v>
      </c>
      <c r="E15" s="30">
        <f>D15-C15</f>
        <v>92016</v>
      </c>
    </row>
    <row r="16" spans="1:5" ht="21" customHeight="1" x14ac:dyDescent="0.3">
      <c r="A16" s="29" t="s">
        <v>23</v>
      </c>
      <c r="B16" s="28" t="s">
        <v>49</v>
      </c>
      <c r="C16" s="27">
        <v>35085300</v>
      </c>
      <c r="D16" s="27">
        <f>세출결산서!H22</f>
        <v>35085300</v>
      </c>
      <c r="E16" s="30">
        <f t="shared" ref="E16:E18" si="0">D16-C16</f>
        <v>0</v>
      </c>
    </row>
    <row r="17" spans="1:5" ht="21" customHeight="1" x14ac:dyDescent="0.3">
      <c r="A17" s="51" t="s">
        <v>57</v>
      </c>
      <c r="B17" s="100" t="s">
        <v>57</v>
      </c>
      <c r="C17" s="101">
        <v>0</v>
      </c>
      <c r="D17" s="101">
        <f>세출결산서!H31</f>
        <v>24720</v>
      </c>
      <c r="E17" s="30">
        <f t="shared" si="0"/>
        <v>24720</v>
      </c>
    </row>
    <row r="18" spans="1:5" ht="21" customHeight="1" x14ac:dyDescent="0.3">
      <c r="A18" s="26" t="s">
        <v>21</v>
      </c>
      <c r="B18" s="25" t="s">
        <v>21</v>
      </c>
      <c r="C18" s="24">
        <v>1808700</v>
      </c>
      <c r="D18" s="24">
        <f>세출결산서!H40</f>
        <v>1489651</v>
      </c>
      <c r="E18" s="57">
        <f t="shared" si="0"/>
        <v>-319049</v>
      </c>
    </row>
    <row r="19" spans="1:5" x14ac:dyDescent="0.3">
      <c r="A19" s="23"/>
      <c r="B19" s="23"/>
      <c r="E19" s="56"/>
    </row>
  </sheetData>
  <mergeCells count="5">
    <mergeCell ref="A1:E1"/>
    <mergeCell ref="A3:E3"/>
    <mergeCell ref="A5:B5"/>
    <mergeCell ref="A12:E12"/>
    <mergeCell ref="A14:B14"/>
  </mergeCells>
  <phoneticPr fontId="1" type="noConversion"/>
  <pageMargins left="0.78740157480314965" right="0.74803149606299213" top="0.98425196850393704" bottom="0.98425196850393704" header="0.51181102362204722" footer="0.51181102362204722"/>
  <pageSetup paperSize="9" scale="97" firstPageNumber="69" orientation="portrait" useFirstPageNumber="1" r:id="rId1"/>
  <headerFooter>
    <oddFooter>&amp;R참좋은재가노인돌봄센터 (2021. 02.17)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BB15A-B338-47A1-9E92-2C4D4A33ADFB}">
  <dimension ref="A1:H44"/>
  <sheetViews>
    <sheetView view="pageBreakPreview" topLeftCell="A10" zoomScaleNormal="100" zoomScaleSheetLayoutView="100" workbookViewId="0">
      <selection activeCell="K14" sqref="K14"/>
    </sheetView>
  </sheetViews>
  <sheetFormatPr defaultRowHeight="16.5" x14ac:dyDescent="0.3"/>
  <cols>
    <col min="1" max="3" width="12.625" customWidth="1"/>
    <col min="4" max="4" width="7.625" customWidth="1"/>
    <col min="5" max="8" width="12.625" customWidth="1"/>
  </cols>
  <sheetData>
    <row r="1" spans="1:8" ht="26.25" x14ac:dyDescent="0.3">
      <c r="A1" s="54" t="s">
        <v>44</v>
      </c>
    </row>
    <row r="2" spans="1:8" x14ac:dyDescent="0.3">
      <c r="A2" s="55" t="s">
        <v>47</v>
      </c>
      <c r="B2" s="55"/>
    </row>
    <row r="3" spans="1:8" x14ac:dyDescent="0.3">
      <c r="A3" s="91" t="s">
        <v>45</v>
      </c>
      <c r="B3" s="91"/>
      <c r="C3" s="91"/>
    </row>
    <row r="4" spans="1:8" x14ac:dyDescent="0.3">
      <c r="A4" s="92" t="s">
        <v>0</v>
      </c>
      <c r="B4" s="93"/>
      <c r="C4" s="93"/>
      <c r="D4" s="89" t="s">
        <v>1</v>
      </c>
      <c r="E4" s="89" t="s">
        <v>2</v>
      </c>
      <c r="F4" s="89" t="s">
        <v>3</v>
      </c>
      <c r="G4" s="89" t="s">
        <v>4</v>
      </c>
      <c r="H4" s="89" t="s">
        <v>5</v>
      </c>
    </row>
    <row r="5" spans="1:8" x14ac:dyDescent="0.3">
      <c r="A5" s="58" t="s">
        <v>6</v>
      </c>
      <c r="B5" s="58" t="s">
        <v>7</v>
      </c>
      <c r="C5" s="58" t="s">
        <v>8</v>
      </c>
      <c r="D5" s="90"/>
      <c r="E5" s="90"/>
      <c r="F5" s="90"/>
      <c r="G5" s="90"/>
      <c r="H5" s="90"/>
    </row>
    <row r="6" spans="1:8" x14ac:dyDescent="0.3">
      <c r="A6" s="88"/>
      <c r="B6" s="88"/>
      <c r="C6" s="88" t="s">
        <v>9</v>
      </c>
      <c r="D6" s="1" t="s">
        <v>10</v>
      </c>
      <c r="E6" s="2">
        <v>37524000</v>
      </c>
      <c r="F6" s="2">
        <v>0</v>
      </c>
      <c r="G6" s="2">
        <v>0</v>
      </c>
      <c r="H6" s="2">
        <v>37524000</v>
      </c>
    </row>
    <row r="7" spans="1:8" x14ac:dyDescent="0.3">
      <c r="A7" s="86"/>
      <c r="B7" s="86"/>
      <c r="C7" s="86"/>
      <c r="D7" s="3" t="s">
        <v>11</v>
      </c>
      <c r="E7" s="4">
        <v>37524000</v>
      </c>
      <c r="F7" s="4">
        <v>0</v>
      </c>
      <c r="G7" s="4">
        <v>0</v>
      </c>
      <c r="H7" s="4">
        <v>37524000</v>
      </c>
    </row>
    <row r="8" spans="1:8" x14ac:dyDescent="0.3">
      <c r="A8" s="86"/>
      <c r="B8" s="86"/>
      <c r="C8" s="87"/>
      <c r="D8" s="3" t="s">
        <v>12</v>
      </c>
      <c r="E8" s="4">
        <v>0</v>
      </c>
      <c r="F8" s="4">
        <v>0</v>
      </c>
      <c r="G8" s="4">
        <v>0</v>
      </c>
      <c r="H8" s="4">
        <v>0</v>
      </c>
    </row>
    <row r="9" spans="1:8" x14ac:dyDescent="0.3">
      <c r="A9" s="77"/>
      <c r="B9" s="77" t="s">
        <v>13</v>
      </c>
      <c r="C9" s="79"/>
      <c r="D9" s="5" t="s">
        <v>10</v>
      </c>
      <c r="E9" s="6">
        <v>37524000</v>
      </c>
      <c r="F9" s="6">
        <v>0</v>
      </c>
      <c r="G9" s="6">
        <v>0</v>
      </c>
      <c r="H9" s="6">
        <v>37524000</v>
      </c>
    </row>
    <row r="10" spans="1:8" x14ac:dyDescent="0.3">
      <c r="A10" s="77"/>
      <c r="B10" s="77"/>
      <c r="C10" s="77"/>
      <c r="D10" s="5" t="s">
        <v>11</v>
      </c>
      <c r="E10" s="6">
        <v>37524000</v>
      </c>
      <c r="F10" s="6">
        <v>0</v>
      </c>
      <c r="G10" s="6">
        <v>0</v>
      </c>
      <c r="H10" s="6">
        <v>37524000</v>
      </c>
    </row>
    <row r="11" spans="1:8" x14ac:dyDescent="0.3">
      <c r="A11" s="77"/>
      <c r="B11" s="78"/>
      <c r="C11" s="78"/>
      <c r="D11" s="5" t="s">
        <v>12</v>
      </c>
      <c r="E11" s="6">
        <v>0</v>
      </c>
      <c r="F11" s="6">
        <v>0</v>
      </c>
      <c r="G11" s="6">
        <v>0</v>
      </c>
      <c r="H11" s="6">
        <v>0</v>
      </c>
    </row>
    <row r="12" spans="1:8" x14ac:dyDescent="0.3">
      <c r="A12" s="86" t="s">
        <v>13</v>
      </c>
      <c r="B12" s="88"/>
      <c r="C12" s="88"/>
      <c r="D12" s="3" t="s">
        <v>10</v>
      </c>
      <c r="E12" s="4">
        <v>37524000</v>
      </c>
      <c r="F12" s="4">
        <v>0</v>
      </c>
      <c r="G12" s="4">
        <v>0</v>
      </c>
      <c r="H12" s="4">
        <v>37524000</v>
      </c>
    </row>
    <row r="13" spans="1:8" x14ac:dyDescent="0.3">
      <c r="A13" s="86"/>
      <c r="B13" s="86"/>
      <c r="C13" s="86"/>
      <c r="D13" s="3" t="s">
        <v>11</v>
      </c>
      <c r="E13" s="4">
        <v>37524000</v>
      </c>
      <c r="F13" s="4">
        <v>0</v>
      </c>
      <c r="G13" s="4">
        <v>0</v>
      </c>
      <c r="H13" s="4">
        <v>37524000</v>
      </c>
    </row>
    <row r="14" spans="1:8" x14ac:dyDescent="0.3">
      <c r="A14" s="87"/>
      <c r="B14" s="87"/>
      <c r="C14" s="87"/>
      <c r="D14" s="3" t="s">
        <v>12</v>
      </c>
      <c r="E14" s="4">
        <v>0</v>
      </c>
      <c r="F14" s="4">
        <v>0</v>
      </c>
      <c r="G14" s="4">
        <v>0</v>
      </c>
      <c r="H14" s="4">
        <v>0</v>
      </c>
    </row>
    <row r="15" spans="1:8" x14ac:dyDescent="0.3">
      <c r="A15" s="79"/>
      <c r="B15" s="79"/>
      <c r="C15" s="79" t="s">
        <v>14</v>
      </c>
      <c r="D15" s="5" t="s">
        <v>10</v>
      </c>
      <c r="E15" s="6">
        <v>0</v>
      </c>
      <c r="F15" s="6">
        <v>341300</v>
      </c>
      <c r="G15" s="6">
        <v>0</v>
      </c>
      <c r="H15" s="6">
        <v>341300</v>
      </c>
    </row>
    <row r="16" spans="1:8" x14ac:dyDescent="0.3">
      <c r="A16" s="77"/>
      <c r="B16" s="77"/>
      <c r="C16" s="77"/>
      <c r="D16" s="5" t="s">
        <v>11</v>
      </c>
      <c r="E16" s="6">
        <v>0</v>
      </c>
      <c r="F16" s="6">
        <v>141300</v>
      </c>
      <c r="G16" s="6">
        <v>0</v>
      </c>
      <c r="H16" s="6">
        <v>141300</v>
      </c>
    </row>
    <row r="17" spans="1:8" x14ac:dyDescent="0.3">
      <c r="A17" s="77"/>
      <c r="B17" s="77"/>
      <c r="C17" s="78"/>
      <c r="D17" s="5" t="s">
        <v>12</v>
      </c>
      <c r="E17" s="6">
        <v>0</v>
      </c>
      <c r="F17" s="6">
        <v>200000</v>
      </c>
      <c r="G17" s="6">
        <v>0</v>
      </c>
      <c r="H17" s="6">
        <v>200000</v>
      </c>
    </row>
    <row r="18" spans="1:8" x14ac:dyDescent="0.3">
      <c r="A18" s="86"/>
      <c r="B18" s="86" t="s">
        <v>15</v>
      </c>
      <c r="C18" s="88"/>
      <c r="D18" s="3" t="s">
        <v>10</v>
      </c>
      <c r="E18" s="4">
        <v>0</v>
      </c>
      <c r="F18" s="4">
        <v>341300</v>
      </c>
      <c r="G18" s="4">
        <v>0</v>
      </c>
      <c r="H18" s="4">
        <v>341300</v>
      </c>
    </row>
    <row r="19" spans="1:8" x14ac:dyDescent="0.3">
      <c r="A19" s="86"/>
      <c r="B19" s="86"/>
      <c r="C19" s="86"/>
      <c r="D19" s="3" t="s">
        <v>11</v>
      </c>
      <c r="E19" s="4">
        <v>0</v>
      </c>
      <c r="F19" s="4">
        <v>141300</v>
      </c>
      <c r="G19" s="4">
        <v>0</v>
      </c>
      <c r="H19" s="4">
        <v>141300</v>
      </c>
    </row>
    <row r="20" spans="1:8" x14ac:dyDescent="0.3">
      <c r="A20" s="86"/>
      <c r="B20" s="87"/>
      <c r="C20" s="87"/>
      <c r="D20" s="3" t="s">
        <v>12</v>
      </c>
      <c r="E20" s="4">
        <v>0</v>
      </c>
      <c r="F20" s="4">
        <v>200000</v>
      </c>
      <c r="G20" s="4">
        <v>0</v>
      </c>
      <c r="H20" s="4">
        <v>200000</v>
      </c>
    </row>
    <row r="21" spans="1:8" x14ac:dyDescent="0.3">
      <c r="A21" s="77" t="s">
        <v>15</v>
      </c>
      <c r="B21" s="79"/>
      <c r="C21" s="79"/>
      <c r="D21" s="5" t="s">
        <v>10</v>
      </c>
      <c r="E21" s="6">
        <v>0</v>
      </c>
      <c r="F21" s="6">
        <v>341300</v>
      </c>
      <c r="G21" s="6">
        <v>0</v>
      </c>
      <c r="H21" s="6">
        <v>341300</v>
      </c>
    </row>
    <row r="22" spans="1:8" x14ac:dyDescent="0.3">
      <c r="A22" s="77"/>
      <c r="B22" s="77"/>
      <c r="C22" s="77"/>
      <c r="D22" s="5" t="s">
        <v>11</v>
      </c>
      <c r="E22" s="6">
        <v>0</v>
      </c>
      <c r="F22" s="6">
        <v>141300</v>
      </c>
      <c r="G22" s="6">
        <v>0</v>
      </c>
      <c r="H22" s="6">
        <v>141300</v>
      </c>
    </row>
    <row r="23" spans="1:8" x14ac:dyDescent="0.3">
      <c r="A23" s="78"/>
      <c r="B23" s="78"/>
      <c r="C23" s="78"/>
      <c r="D23" s="5" t="s">
        <v>12</v>
      </c>
      <c r="E23" s="6">
        <v>0</v>
      </c>
      <c r="F23" s="6">
        <v>200000</v>
      </c>
      <c r="G23" s="6">
        <v>0</v>
      </c>
      <c r="H23" s="6">
        <v>200000</v>
      </c>
    </row>
    <row r="24" spans="1:8" x14ac:dyDescent="0.3">
      <c r="A24" s="88"/>
      <c r="B24" s="88"/>
      <c r="C24" s="88" t="s">
        <v>16</v>
      </c>
      <c r="D24" s="3" t="s">
        <v>10</v>
      </c>
      <c r="E24" s="4">
        <v>0</v>
      </c>
      <c r="F24" s="4">
        <v>24715</v>
      </c>
      <c r="G24" s="4">
        <v>0</v>
      </c>
      <c r="H24" s="4">
        <v>24715</v>
      </c>
    </row>
    <row r="25" spans="1:8" x14ac:dyDescent="0.3">
      <c r="A25" s="86"/>
      <c r="B25" s="86"/>
      <c r="C25" s="86"/>
      <c r="D25" s="3" t="s">
        <v>11</v>
      </c>
      <c r="E25" s="4">
        <v>0</v>
      </c>
      <c r="F25" s="4">
        <v>24715</v>
      </c>
      <c r="G25" s="4">
        <v>0</v>
      </c>
      <c r="H25" s="4">
        <v>24715</v>
      </c>
    </row>
    <row r="26" spans="1:8" x14ac:dyDescent="0.3">
      <c r="A26" s="86"/>
      <c r="B26" s="86"/>
      <c r="C26" s="87"/>
      <c r="D26" s="3" t="s">
        <v>12</v>
      </c>
      <c r="E26" s="4">
        <v>0</v>
      </c>
      <c r="F26" s="4">
        <v>0</v>
      </c>
      <c r="G26" s="4">
        <v>0</v>
      </c>
      <c r="H26" s="4">
        <v>0</v>
      </c>
    </row>
    <row r="27" spans="1:8" x14ac:dyDescent="0.3">
      <c r="A27" s="77"/>
      <c r="B27" s="77" t="s">
        <v>17</v>
      </c>
      <c r="C27" s="79"/>
      <c r="D27" s="5" t="s">
        <v>10</v>
      </c>
      <c r="E27" s="6">
        <v>0</v>
      </c>
      <c r="F27" s="6">
        <v>24715</v>
      </c>
      <c r="G27" s="6">
        <v>0</v>
      </c>
      <c r="H27" s="6">
        <v>24715</v>
      </c>
    </row>
    <row r="28" spans="1:8" x14ac:dyDescent="0.3">
      <c r="A28" s="77"/>
      <c r="B28" s="77"/>
      <c r="C28" s="77"/>
      <c r="D28" s="5" t="s">
        <v>11</v>
      </c>
      <c r="E28" s="6">
        <v>0</v>
      </c>
      <c r="F28" s="6">
        <v>24715</v>
      </c>
      <c r="G28" s="6">
        <v>0</v>
      </c>
      <c r="H28" s="6">
        <v>24715</v>
      </c>
    </row>
    <row r="29" spans="1:8" x14ac:dyDescent="0.3">
      <c r="A29" s="77"/>
      <c r="B29" s="78"/>
      <c r="C29" s="78"/>
      <c r="D29" s="5" t="s">
        <v>12</v>
      </c>
      <c r="E29" s="6">
        <v>0</v>
      </c>
      <c r="F29" s="6">
        <v>0</v>
      </c>
      <c r="G29" s="6">
        <v>0</v>
      </c>
      <c r="H29" s="6">
        <v>0</v>
      </c>
    </row>
    <row r="30" spans="1:8" x14ac:dyDescent="0.3">
      <c r="A30" s="86" t="s">
        <v>17</v>
      </c>
      <c r="B30" s="88"/>
      <c r="C30" s="88"/>
      <c r="D30" s="3" t="s">
        <v>10</v>
      </c>
      <c r="E30" s="4">
        <v>0</v>
      </c>
      <c r="F30" s="4">
        <v>24715</v>
      </c>
      <c r="G30" s="4">
        <v>0</v>
      </c>
      <c r="H30" s="4">
        <v>24715</v>
      </c>
    </row>
    <row r="31" spans="1:8" x14ac:dyDescent="0.3">
      <c r="A31" s="86"/>
      <c r="B31" s="86"/>
      <c r="C31" s="86"/>
      <c r="D31" s="3" t="s">
        <v>11</v>
      </c>
      <c r="E31" s="4">
        <v>0</v>
      </c>
      <c r="F31" s="4">
        <v>24715</v>
      </c>
      <c r="G31" s="4">
        <v>0</v>
      </c>
      <c r="H31" s="4">
        <v>24715</v>
      </c>
    </row>
    <row r="32" spans="1:8" x14ac:dyDescent="0.3">
      <c r="A32" s="87"/>
      <c r="B32" s="87"/>
      <c r="C32" s="87"/>
      <c r="D32" s="3" t="s">
        <v>12</v>
      </c>
      <c r="E32" s="4">
        <v>0</v>
      </c>
      <c r="F32" s="4">
        <v>0</v>
      </c>
      <c r="G32" s="4">
        <v>0</v>
      </c>
      <c r="H32" s="4">
        <v>0</v>
      </c>
    </row>
    <row r="33" spans="1:8" x14ac:dyDescent="0.3">
      <c r="A33" s="79"/>
      <c r="B33" s="79"/>
      <c r="C33" s="79" t="s">
        <v>18</v>
      </c>
      <c r="D33" s="5" t="s">
        <v>10</v>
      </c>
      <c r="E33" s="6">
        <v>3979</v>
      </c>
      <c r="F33" s="6">
        <v>6</v>
      </c>
      <c r="G33" s="6">
        <v>0</v>
      </c>
      <c r="H33" s="6">
        <v>3985</v>
      </c>
    </row>
    <row r="34" spans="1:8" x14ac:dyDescent="0.3">
      <c r="A34" s="77"/>
      <c r="B34" s="77"/>
      <c r="C34" s="77"/>
      <c r="D34" s="5" t="s">
        <v>11</v>
      </c>
      <c r="E34" s="6">
        <v>1667</v>
      </c>
      <c r="F34" s="6">
        <v>6</v>
      </c>
      <c r="G34" s="6">
        <v>0</v>
      </c>
      <c r="H34" s="6">
        <v>1673</v>
      </c>
    </row>
    <row r="35" spans="1:8" x14ac:dyDescent="0.3">
      <c r="A35" s="77"/>
      <c r="B35" s="77"/>
      <c r="C35" s="78"/>
      <c r="D35" s="5" t="s">
        <v>12</v>
      </c>
      <c r="E35" s="6">
        <v>2312</v>
      </c>
      <c r="F35" s="6">
        <v>0</v>
      </c>
      <c r="G35" s="6">
        <v>0</v>
      </c>
      <c r="H35" s="6">
        <v>2312</v>
      </c>
    </row>
    <row r="36" spans="1:8" x14ac:dyDescent="0.3">
      <c r="A36" s="86"/>
      <c r="B36" s="86" t="s">
        <v>19</v>
      </c>
      <c r="C36" s="88"/>
      <c r="D36" s="3" t="s">
        <v>10</v>
      </c>
      <c r="E36" s="4">
        <v>3979</v>
      </c>
      <c r="F36" s="4">
        <v>6</v>
      </c>
      <c r="G36" s="4">
        <v>0</v>
      </c>
      <c r="H36" s="4">
        <v>3985</v>
      </c>
    </row>
    <row r="37" spans="1:8" x14ac:dyDescent="0.3">
      <c r="A37" s="86"/>
      <c r="B37" s="86"/>
      <c r="C37" s="86"/>
      <c r="D37" s="3" t="s">
        <v>11</v>
      </c>
      <c r="E37" s="4">
        <v>1667</v>
      </c>
      <c r="F37" s="4">
        <v>6</v>
      </c>
      <c r="G37" s="4">
        <v>0</v>
      </c>
      <c r="H37" s="4">
        <v>1673</v>
      </c>
    </row>
    <row r="38" spans="1:8" x14ac:dyDescent="0.3">
      <c r="A38" s="86"/>
      <c r="B38" s="87"/>
      <c r="C38" s="87"/>
      <c r="D38" s="3" t="s">
        <v>12</v>
      </c>
      <c r="E38" s="4">
        <v>2312</v>
      </c>
      <c r="F38" s="4">
        <v>0</v>
      </c>
      <c r="G38" s="4">
        <v>0</v>
      </c>
      <c r="H38" s="4">
        <v>2312</v>
      </c>
    </row>
    <row r="39" spans="1:8" x14ac:dyDescent="0.3">
      <c r="A39" s="77" t="s">
        <v>19</v>
      </c>
      <c r="B39" s="79"/>
      <c r="C39" s="79"/>
      <c r="D39" s="5" t="s">
        <v>10</v>
      </c>
      <c r="E39" s="6">
        <v>3979</v>
      </c>
      <c r="F39" s="6">
        <v>6</v>
      </c>
      <c r="G39" s="6">
        <v>0</v>
      </c>
      <c r="H39" s="6">
        <v>3985</v>
      </c>
    </row>
    <row r="40" spans="1:8" x14ac:dyDescent="0.3">
      <c r="A40" s="77"/>
      <c r="B40" s="77"/>
      <c r="C40" s="77"/>
      <c r="D40" s="5" t="s">
        <v>11</v>
      </c>
      <c r="E40" s="6">
        <v>1667</v>
      </c>
      <c r="F40" s="6">
        <v>6</v>
      </c>
      <c r="G40" s="6">
        <v>0</v>
      </c>
      <c r="H40" s="6">
        <v>1673</v>
      </c>
    </row>
    <row r="41" spans="1:8" x14ac:dyDescent="0.3">
      <c r="A41" s="78"/>
      <c r="B41" s="78"/>
      <c r="C41" s="78"/>
      <c r="D41" s="5" t="s">
        <v>12</v>
      </c>
      <c r="E41" s="6">
        <v>2312</v>
      </c>
      <c r="F41" s="6">
        <v>0</v>
      </c>
      <c r="G41" s="6">
        <v>0</v>
      </c>
      <c r="H41" s="6">
        <v>2312</v>
      </c>
    </row>
    <row r="42" spans="1:8" x14ac:dyDescent="0.3">
      <c r="A42" s="80" t="s">
        <v>20</v>
      </c>
      <c r="B42" s="81"/>
      <c r="C42" s="81"/>
      <c r="D42" s="7" t="s">
        <v>10</v>
      </c>
      <c r="E42" s="8">
        <v>37527979</v>
      </c>
      <c r="F42" s="8">
        <v>366021</v>
      </c>
      <c r="G42" s="8">
        <v>0</v>
      </c>
      <c r="H42" s="8">
        <v>37894000</v>
      </c>
    </row>
    <row r="43" spans="1:8" x14ac:dyDescent="0.3">
      <c r="A43" s="82"/>
      <c r="B43" s="83"/>
      <c r="C43" s="83"/>
      <c r="D43" s="9" t="s">
        <v>11</v>
      </c>
      <c r="E43" s="10">
        <v>37525667</v>
      </c>
      <c r="F43" s="10">
        <v>166021</v>
      </c>
      <c r="G43" s="10">
        <v>0</v>
      </c>
      <c r="H43" s="10">
        <v>37691688</v>
      </c>
    </row>
    <row r="44" spans="1:8" x14ac:dyDescent="0.3">
      <c r="A44" s="84"/>
      <c r="B44" s="85"/>
      <c r="C44" s="85"/>
      <c r="D44" s="9" t="s">
        <v>12</v>
      </c>
      <c r="E44" s="10">
        <v>2312</v>
      </c>
      <c r="F44" s="10">
        <v>200000</v>
      </c>
      <c r="G44" s="10">
        <v>0</v>
      </c>
      <c r="H44" s="10">
        <v>202312</v>
      </c>
    </row>
  </sheetData>
  <mergeCells count="44">
    <mergeCell ref="F4:F5"/>
    <mergeCell ref="A4:C4"/>
    <mergeCell ref="A3:C3"/>
    <mergeCell ref="C24:C26"/>
    <mergeCell ref="A27:A29"/>
    <mergeCell ref="B27:B29"/>
    <mergeCell ref="C27:C29"/>
    <mergeCell ref="A18:A20"/>
    <mergeCell ref="B18:B20"/>
    <mergeCell ref="C18:C20"/>
    <mergeCell ref="A21:A23"/>
    <mergeCell ref="B21:B23"/>
    <mergeCell ref="C21:C23"/>
    <mergeCell ref="A12:A14"/>
    <mergeCell ref="B12:B14"/>
    <mergeCell ref="C12:C14"/>
    <mergeCell ref="A15:A17"/>
    <mergeCell ref="B15:B17"/>
    <mergeCell ref="H4:H5"/>
    <mergeCell ref="A24:A26"/>
    <mergeCell ref="B24:B26"/>
    <mergeCell ref="A30:A32"/>
    <mergeCell ref="B30:B32"/>
    <mergeCell ref="C30:C32"/>
    <mergeCell ref="C15:C17"/>
    <mergeCell ref="A6:A8"/>
    <mergeCell ref="B6:B8"/>
    <mergeCell ref="C6:C8"/>
    <mergeCell ref="A9:A11"/>
    <mergeCell ref="B9:B11"/>
    <mergeCell ref="C9:C11"/>
    <mergeCell ref="G4:G5"/>
    <mergeCell ref="D4:D5"/>
    <mergeCell ref="E4:E5"/>
    <mergeCell ref="A39:A41"/>
    <mergeCell ref="B39:B41"/>
    <mergeCell ref="C39:C41"/>
    <mergeCell ref="A42:C44"/>
    <mergeCell ref="A33:A35"/>
    <mergeCell ref="B33:B35"/>
    <mergeCell ref="C33:C35"/>
    <mergeCell ref="A36:A38"/>
    <mergeCell ref="B36:B38"/>
    <mergeCell ref="C36:C38"/>
  </mergeCells>
  <phoneticPr fontId="1" type="noConversion"/>
  <pageMargins left="0.7" right="0.7" top="0.75" bottom="0.75" header="0.3" footer="0.3"/>
  <pageSetup paperSize="9" scale="83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17DD8-24F5-4173-BC32-AA9EFD316E07}">
  <dimension ref="A1:H44"/>
  <sheetViews>
    <sheetView view="pageBreakPreview" topLeftCell="A19" zoomScale="115" zoomScaleNormal="100" zoomScaleSheetLayoutView="115" workbookViewId="0">
      <selection activeCell="F37" sqref="F37"/>
    </sheetView>
  </sheetViews>
  <sheetFormatPr defaultRowHeight="16.5" x14ac:dyDescent="0.3"/>
  <cols>
    <col min="1" max="3" width="12.625" customWidth="1"/>
    <col min="4" max="4" width="7.625" customWidth="1"/>
    <col min="5" max="8" width="12.625" customWidth="1"/>
  </cols>
  <sheetData>
    <row r="1" spans="1:8" ht="26.25" x14ac:dyDescent="0.3">
      <c r="A1" s="54" t="s">
        <v>46</v>
      </c>
    </row>
    <row r="2" spans="1:8" x14ac:dyDescent="0.3">
      <c r="A2" s="55" t="s">
        <v>48</v>
      </c>
      <c r="B2" s="55"/>
    </row>
    <row r="3" spans="1:8" x14ac:dyDescent="0.3">
      <c r="A3" s="91" t="s">
        <v>45</v>
      </c>
      <c r="B3" s="91"/>
      <c r="C3" s="91"/>
    </row>
    <row r="4" spans="1:8" x14ac:dyDescent="0.3">
      <c r="A4" s="92" t="s">
        <v>0</v>
      </c>
      <c r="B4" s="93"/>
      <c r="C4" s="93"/>
      <c r="D4" s="89" t="s">
        <v>1</v>
      </c>
      <c r="E4" s="89" t="s">
        <v>28</v>
      </c>
      <c r="F4" s="89" t="s">
        <v>3</v>
      </c>
      <c r="G4" s="89" t="s">
        <v>4</v>
      </c>
      <c r="H4" s="89" t="s">
        <v>5</v>
      </c>
    </row>
    <row r="5" spans="1:8" x14ac:dyDescent="0.3">
      <c r="A5" s="58" t="s">
        <v>6</v>
      </c>
      <c r="B5" s="58" t="s">
        <v>7</v>
      </c>
      <c r="C5" s="58" t="s">
        <v>8</v>
      </c>
      <c r="D5" s="90"/>
      <c r="E5" s="90"/>
      <c r="F5" s="90"/>
      <c r="G5" s="90"/>
      <c r="H5" s="90"/>
    </row>
    <row r="6" spans="1:8" x14ac:dyDescent="0.3">
      <c r="A6" s="99"/>
      <c r="B6" s="99"/>
      <c r="C6" s="99" t="s">
        <v>27</v>
      </c>
      <c r="D6" s="14" t="s">
        <v>10</v>
      </c>
      <c r="E6" s="13">
        <v>1000000</v>
      </c>
      <c r="F6" s="13">
        <v>0</v>
      </c>
      <c r="G6" s="13">
        <v>0</v>
      </c>
      <c r="H6" s="13">
        <v>1000000</v>
      </c>
    </row>
    <row r="7" spans="1:8" x14ac:dyDescent="0.3">
      <c r="A7" s="97"/>
      <c r="B7" s="97"/>
      <c r="C7" s="97"/>
      <c r="D7" s="59" t="s">
        <v>11</v>
      </c>
      <c r="E7" s="12">
        <v>1092016</v>
      </c>
      <c r="F7" s="12">
        <v>0</v>
      </c>
      <c r="G7" s="12">
        <v>0</v>
      </c>
      <c r="H7" s="12">
        <v>1092016</v>
      </c>
    </row>
    <row r="8" spans="1:8" x14ac:dyDescent="0.3">
      <c r="A8" s="97"/>
      <c r="B8" s="97"/>
      <c r="C8" s="98"/>
      <c r="D8" s="59" t="s">
        <v>12</v>
      </c>
      <c r="E8" s="12">
        <v>-92016</v>
      </c>
      <c r="F8" s="12">
        <v>0</v>
      </c>
      <c r="G8" s="12">
        <v>0</v>
      </c>
      <c r="H8" s="12">
        <v>-92016</v>
      </c>
    </row>
    <row r="9" spans="1:8" x14ac:dyDescent="0.3">
      <c r="A9" s="94"/>
      <c r="B9" s="94" t="s">
        <v>26</v>
      </c>
      <c r="C9" s="96"/>
      <c r="D9" s="60" t="s">
        <v>10</v>
      </c>
      <c r="E9" s="11">
        <v>1000000</v>
      </c>
      <c r="F9" s="11">
        <v>0</v>
      </c>
      <c r="G9" s="11">
        <v>0</v>
      </c>
      <c r="H9" s="11">
        <v>1000000</v>
      </c>
    </row>
    <row r="10" spans="1:8" x14ac:dyDescent="0.3">
      <c r="A10" s="94"/>
      <c r="B10" s="94"/>
      <c r="C10" s="94"/>
      <c r="D10" s="60" t="s">
        <v>11</v>
      </c>
      <c r="E10" s="11">
        <v>1092016</v>
      </c>
      <c r="F10" s="11">
        <v>0</v>
      </c>
      <c r="G10" s="11">
        <v>0</v>
      </c>
      <c r="H10" s="11">
        <v>1092016</v>
      </c>
    </row>
    <row r="11" spans="1:8" x14ac:dyDescent="0.3">
      <c r="A11" s="94"/>
      <c r="B11" s="95"/>
      <c r="C11" s="95"/>
      <c r="D11" s="60" t="s">
        <v>12</v>
      </c>
      <c r="E11" s="11">
        <v>-92016</v>
      </c>
      <c r="F11" s="11">
        <v>0</v>
      </c>
      <c r="G11" s="11">
        <v>0</v>
      </c>
      <c r="H11" s="11">
        <v>-92016</v>
      </c>
    </row>
    <row r="12" spans="1:8" x14ac:dyDescent="0.3">
      <c r="A12" s="97" t="s">
        <v>25</v>
      </c>
      <c r="B12" s="99"/>
      <c r="C12" s="99"/>
      <c r="D12" s="59" t="s">
        <v>10</v>
      </c>
      <c r="E12" s="12">
        <v>1000000</v>
      </c>
      <c r="F12" s="12">
        <v>0</v>
      </c>
      <c r="G12" s="12">
        <v>0</v>
      </c>
      <c r="H12" s="12">
        <v>1000000</v>
      </c>
    </row>
    <row r="13" spans="1:8" x14ac:dyDescent="0.3">
      <c r="A13" s="97"/>
      <c r="B13" s="97"/>
      <c r="C13" s="97"/>
      <c r="D13" s="59" t="s">
        <v>11</v>
      </c>
      <c r="E13" s="12">
        <v>1092016</v>
      </c>
      <c r="F13" s="12">
        <v>0</v>
      </c>
      <c r="G13" s="12">
        <v>0</v>
      </c>
      <c r="H13" s="12">
        <v>1092016</v>
      </c>
    </row>
    <row r="14" spans="1:8" x14ac:dyDescent="0.3">
      <c r="A14" s="98"/>
      <c r="B14" s="98"/>
      <c r="C14" s="98"/>
      <c r="D14" s="59" t="s">
        <v>12</v>
      </c>
      <c r="E14" s="12">
        <v>-92016</v>
      </c>
      <c r="F14" s="12">
        <v>0</v>
      </c>
      <c r="G14" s="12">
        <v>0</v>
      </c>
      <c r="H14" s="12">
        <v>-92016</v>
      </c>
    </row>
    <row r="15" spans="1:8" x14ac:dyDescent="0.3">
      <c r="A15" s="96"/>
      <c r="B15" s="96"/>
      <c r="C15" s="96" t="s">
        <v>24</v>
      </c>
      <c r="D15" s="60" t="s">
        <v>10</v>
      </c>
      <c r="E15" s="11">
        <v>34944000</v>
      </c>
      <c r="F15" s="11">
        <v>141300</v>
      </c>
      <c r="G15" s="11">
        <v>0</v>
      </c>
      <c r="H15" s="11">
        <v>35085300</v>
      </c>
    </row>
    <row r="16" spans="1:8" x14ac:dyDescent="0.3">
      <c r="A16" s="94"/>
      <c r="B16" s="94"/>
      <c r="C16" s="94"/>
      <c r="D16" s="60" t="s">
        <v>11</v>
      </c>
      <c r="E16" s="11">
        <v>34944000</v>
      </c>
      <c r="F16" s="11">
        <v>141300</v>
      </c>
      <c r="G16" s="11">
        <v>0</v>
      </c>
      <c r="H16" s="11">
        <v>35085300</v>
      </c>
    </row>
    <row r="17" spans="1:8" x14ac:dyDescent="0.3">
      <c r="A17" s="94"/>
      <c r="B17" s="94"/>
      <c r="C17" s="95"/>
      <c r="D17" s="60" t="s">
        <v>12</v>
      </c>
      <c r="E17" s="11">
        <v>0</v>
      </c>
      <c r="F17" s="11">
        <v>0</v>
      </c>
      <c r="G17" s="11">
        <v>0</v>
      </c>
      <c r="H17" s="11">
        <v>0</v>
      </c>
    </row>
    <row r="18" spans="1:8" x14ac:dyDescent="0.3">
      <c r="A18" s="97"/>
      <c r="B18" s="97" t="s">
        <v>23</v>
      </c>
      <c r="C18" s="99"/>
      <c r="D18" s="59" t="s">
        <v>10</v>
      </c>
      <c r="E18" s="12">
        <v>34944000</v>
      </c>
      <c r="F18" s="12">
        <v>141300</v>
      </c>
      <c r="G18" s="12">
        <v>0</v>
      </c>
      <c r="H18" s="12">
        <v>35085300</v>
      </c>
    </row>
    <row r="19" spans="1:8" x14ac:dyDescent="0.3">
      <c r="A19" s="97"/>
      <c r="B19" s="97"/>
      <c r="C19" s="97"/>
      <c r="D19" s="59" t="s">
        <v>11</v>
      </c>
      <c r="E19" s="12">
        <v>34944000</v>
      </c>
      <c r="F19" s="12">
        <v>141300</v>
      </c>
      <c r="G19" s="12">
        <v>0</v>
      </c>
      <c r="H19" s="12">
        <v>35085300</v>
      </c>
    </row>
    <row r="20" spans="1:8" x14ac:dyDescent="0.3">
      <c r="A20" s="97"/>
      <c r="B20" s="98"/>
      <c r="C20" s="98"/>
      <c r="D20" s="59" t="s">
        <v>12</v>
      </c>
      <c r="E20" s="12">
        <v>0</v>
      </c>
      <c r="F20" s="12">
        <v>0</v>
      </c>
      <c r="G20" s="12">
        <v>0</v>
      </c>
      <c r="H20" s="12">
        <v>0</v>
      </c>
    </row>
    <row r="21" spans="1:8" x14ac:dyDescent="0.3">
      <c r="A21" s="94" t="s">
        <v>23</v>
      </c>
      <c r="B21" s="96"/>
      <c r="C21" s="96"/>
      <c r="D21" s="60" t="s">
        <v>10</v>
      </c>
      <c r="E21" s="11">
        <v>34944000</v>
      </c>
      <c r="F21" s="11">
        <v>141300</v>
      </c>
      <c r="G21" s="11">
        <v>0</v>
      </c>
      <c r="H21" s="11">
        <v>35085300</v>
      </c>
    </row>
    <row r="22" spans="1:8" x14ac:dyDescent="0.3">
      <c r="A22" s="94"/>
      <c r="B22" s="94"/>
      <c r="C22" s="94"/>
      <c r="D22" s="60" t="s">
        <v>11</v>
      </c>
      <c r="E22" s="11">
        <v>34944000</v>
      </c>
      <c r="F22" s="11">
        <v>141300</v>
      </c>
      <c r="G22" s="11">
        <v>0</v>
      </c>
      <c r="H22" s="11">
        <v>35085300</v>
      </c>
    </row>
    <row r="23" spans="1:8" x14ac:dyDescent="0.3">
      <c r="A23" s="95"/>
      <c r="B23" s="95"/>
      <c r="C23" s="95"/>
      <c r="D23" s="60" t="s">
        <v>12</v>
      </c>
      <c r="E23" s="11">
        <v>0</v>
      </c>
      <c r="F23" s="11">
        <v>0</v>
      </c>
      <c r="G23" s="11">
        <v>0</v>
      </c>
      <c r="H23" s="11">
        <v>0</v>
      </c>
    </row>
    <row r="24" spans="1:8" x14ac:dyDescent="0.3">
      <c r="A24" s="99"/>
      <c r="B24" s="99"/>
      <c r="C24" s="99" t="s">
        <v>55</v>
      </c>
      <c r="D24" s="59" t="s">
        <v>10</v>
      </c>
      <c r="E24" s="12">
        <v>0</v>
      </c>
      <c r="F24" s="12">
        <v>0</v>
      </c>
      <c r="G24" s="12">
        <v>0</v>
      </c>
      <c r="H24" s="12">
        <v>0</v>
      </c>
    </row>
    <row r="25" spans="1:8" x14ac:dyDescent="0.3">
      <c r="A25" s="97"/>
      <c r="B25" s="97"/>
      <c r="C25" s="97"/>
      <c r="D25" s="59" t="s">
        <v>11</v>
      </c>
      <c r="E25" s="12">
        <v>0</v>
      </c>
      <c r="F25" s="12">
        <v>24720</v>
      </c>
      <c r="G25" s="12">
        <v>0</v>
      </c>
      <c r="H25" s="12">
        <v>24720</v>
      </c>
    </row>
    <row r="26" spans="1:8" x14ac:dyDescent="0.3">
      <c r="A26" s="97"/>
      <c r="B26" s="97"/>
      <c r="C26" s="98"/>
      <c r="D26" s="59" t="s">
        <v>12</v>
      </c>
      <c r="E26" s="12">
        <v>0</v>
      </c>
      <c r="F26" s="12">
        <v>-24720</v>
      </c>
      <c r="G26" s="12">
        <v>0</v>
      </c>
      <c r="H26" s="12">
        <v>-24720</v>
      </c>
    </row>
    <row r="27" spans="1:8" x14ac:dyDescent="0.3">
      <c r="A27" s="94"/>
      <c r="B27" s="94" t="s">
        <v>56</v>
      </c>
      <c r="C27" s="96"/>
      <c r="D27" s="60" t="s">
        <v>10</v>
      </c>
      <c r="E27" s="11">
        <v>0</v>
      </c>
      <c r="F27" s="11">
        <v>0</v>
      </c>
      <c r="G27" s="11">
        <v>0</v>
      </c>
      <c r="H27" s="11">
        <v>0</v>
      </c>
    </row>
    <row r="28" spans="1:8" x14ac:dyDescent="0.3">
      <c r="A28" s="94"/>
      <c r="B28" s="94"/>
      <c r="C28" s="94"/>
      <c r="D28" s="60" t="s">
        <v>11</v>
      </c>
      <c r="E28" s="11">
        <v>0</v>
      </c>
      <c r="F28" s="11">
        <v>24720</v>
      </c>
      <c r="G28" s="11">
        <v>0</v>
      </c>
      <c r="H28" s="11">
        <v>24720</v>
      </c>
    </row>
    <row r="29" spans="1:8" x14ac:dyDescent="0.3">
      <c r="A29" s="94"/>
      <c r="B29" s="95"/>
      <c r="C29" s="95"/>
      <c r="D29" s="60" t="s">
        <v>12</v>
      </c>
      <c r="E29" s="11">
        <v>0</v>
      </c>
      <c r="F29" s="11">
        <v>-24720</v>
      </c>
      <c r="G29" s="11">
        <v>0</v>
      </c>
      <c r="H29" s="11">
        <v>-24720</v>
      </c>
    </row>
    <row r="30" spans="1:8" x14ac:dyDescent="0.3">
      <c r="A30" s="97" t="s">
        <v>56</v>
      </c>
      <c r="B30" s="99"/>
      <c r="C30" s="99"/>
      <c r="D30" s="59" t="s">
        <v>10</v>
      </c>
      <c r="E30" s="12">
        <v>0</v>
      </c>
      <c r="F30" s="12">
        <v>0</v>
      </c>
      <c r="G30" s="12">
        <v>0</v>
      </c>
      <c r="H30" s="12">
        <v>0</v>
      </c>
    </row>
    <row r="31" spans="1:8" x14ac:dyDescent="0.3">
      <c r="A31" s="97"/>
      <c r="B31" s="97"/>
      <c r="C31" s="97"/>
      <c r="D31" s="59" t="s">
        <v>11</v>
      </c>
      <c r="E31" s="12">
        <v>0</v>
      </c>
      <c r="F31" s="12">
        <v>24720</v>
      </c>
      <c r="G31" s="12">
        <v>0</v>
      </c>
      <c r="H31" s="12">
        <v>24720</v>
      </c>
    </row>
    <row r="32" spans="1:8" x14ac:dyDescent="0.3">
      <c r="A32" s="98"/>
      <c r="B32" s="98"/>
      <c r="C32" s="98"/>
      <c r="D32" s="59" t="s">
        <v>12</v>
      </c>
      <c r="E32" s="12">
        <v>0</v>
      </c>
      <c r="F32" s="12">
        <v>-24720</v>
      </c>
      <c r="G32" s="12">
        <v>0</v>
      </c>
      <c r="H32" s="12">
        <v>-24720</v>
      </c>
    </row>
    <row r="33" spans="1:8" x14ac:dyDescent="0.3">
      <c r="A33" s="96"/>
      <c r="B33" s="96"/>
      <c r="C33" s="96" t="s">
        <v>22</v>
      </c>
      <c r="D33" s="60" t="s">
        <v>10</v>
      </c>
      <c r="E33" s="11">
        <v>1583979</v>
      </c>
      <c r="F33" s="11">
        <v>224721</v>
      </c>
      <c r="G33" s="11">
        <v>0</v>
      </c>
      <c r="H33" s="11">
        <v>1808700</v>
      </c>
    </row>
    <row r="34" spans="1:8" x14ac:dyDescent="0.3">
      <c r="A34" s="94"/>
      <c r="B34" s="94"/>
      <c r="C34" s="94"/>
      <c r="D34" s="60" t="s">
        <v>11</v>
      </c>
      <c r="E34" s="11">
        <v>1489651</v>
      </c>
      <c r="F34" s="11">
        <v>0</v>
      </c>
      <c r="G34" s="11">
        <v>0</v>
      </c>
      <c r="H34" s="11">
        <v>1489651</v>
      </c>
    </row>
    <row r="35" spans="1:8" x14ac:dyDescent="0.3">
      <c r="A35" s="94"/>
      <c r="B35" s="94"/>
      <c r="C35" s="95"/>
      <c r="D35" s="60" t="s">
        <v>12</v>
      </c>
      <c r="E35" s="11">
        <v>94328</v>
      </c>
      <c r="F35" s="11">
        <v>224721</v>
      </c>
      <c r="G35" s="11">
        <v>0</v>
      </c>
      <c r="H35" s="11">
        <v>319049</v>
      </c>
    </row>
    <row r="36" spans="1:8" x14ac:dyDescent="0.3">
      <c r="A36" s="97"/>
      <c r="B36" s="97" t="s">
        <v>21</v>
      </c>
      <c r="C36" s="99"/>
      <c r="D36" s="59" t="s">
        <v>10</v>
      </c>
      <c r="E36" s="12">
        <v>1583979</v>
      </c>
      <c r="F36" s="12">
        <v>224721</v>
      </c>
      <c r="G36" s="12">
        <v>0</v>
      </c>
      <c r="H36" s="12">
        <v>1808700</v>
      </c>
    </row>
    <row r="37" spans="1:8" x14ac:dyDescent="0.3">
      <c r="A37" s="97"/>
      <c r="B37" s="97"/>
      <c r="C37" s="97"/>
      <c r="D37" s="59" t="s">
        <v>11</v>
      </c>
      <c r="E37" s="12">
        <v>1489651</v>
      </c>
      <c r="F37" s="12">
        <v>0</v>
      </c>
      <c r="G37" s="12">
        <v>0</v>
      </c>
      <c r="H37" s="12">
        <v>1489651</v>
      </c>
    </row>
    <row r="38" spans="1:8" x14ac:dyDescent="0.3">
      <c r="A38" s="97"/>
      <c r="B38" s="98"/>
      <c r="C38" s="98"/>
      <c r="D38" s="59" t="s">
        <v>12</v>
      </c>
      <c r="E38" s="12">
        <v>94328</v>
      </c>
      <c r="F38" s="12">
        <v>224721</v>
      </c>
      <c r="G38" s="12">
        <v>0</v>
      </c>
      <c r="H38" s="12">
        <v>319049</v>
      </c>
    </row>
    <row r="39" spans="1:8" x14ac:dyDescent="0.3">
      <c r="A39" s="94" t="s">
        <v>21</v>
      </c>
      <c r="B39" s="96"/>
      <c r="C39" s="96"/>
      <c r="D39" s="60" t="s">
        <v>10</v>
      </c>
      <c r="E39" s="11">
        <v>1583979</v>
      </c>
      <c r="F39" s="11">
        <v>224721</v>
      </c>
      <c r="G39" s="11">
        <v>0</v>
      </c>
      <c r="H39" s="11">
        <v>1808700</v>
      </c>
    </row>
    <row r="40" spans="1:8" x14ac:dyDescent="0.3">
      <c r="A40" s="94"/>
      <c r="B40" s="94"/>
      <c r="C40" s="94"/>
      <c r="D40" s="60" t="s">
        <v>11</v>
      </c>
      <c r="E40" s="11">
        <v>1489651</v>
      </c>
      <c r="F40" s="11">
        <v>0</v>
      </c>
      <c r="G40" s="11">
        <v>0</v>
      </c>
      <c r="H40" s="11">
        <v>1489651</v>
      </c>
    </row>
    <row r="41" spans="1:8" x14ac:dyDescent="0.3">
      <c r="A41" s="95"/>
      <c r="B41" s="95"/>
      <c r="C41" s="95"/>
      <c r="D41" s="60" t="s">
        <v>12</v>
      </c>
      <c r="E41" s="11">
        <v>94328</v>
      </c>
      <c r="F41" s="11">
        <v>224721</v>
      </c>
      <c r="G41" s="11">
        <v>0</v>
      </c>
      <c r="H41" s="11">
        <v>319049</v>
      </c>
    </row>
    <row r="42" spans="1:8" x14ac:dyDescent="0.3">
      <c r="A42" s="80" t="s">
        <v>20</v>
      </c>
      <c r="B42" s="81"/>
      <c r="C42" s="81"/>
      <c r="D42" s="7" t="s">
        <v>10</v>
      </c>
      <c r="E42" s="8">
        <v>37527979</v>
      </c>
      <c r="F42" s="8">
        <v>366021</v>
      </c>
      <c r="G42" s="8">
        <v>0</v>
      </c>
      <c r="H42" s="8">
        <v>37894000</v>
      </c>
    </row>
    <row r="43" spans="1:8" x14ac:dyDescent="0.3">
      <c r="A43" s="82"/>
      <c r="B43" s="83"/>
      <c r="C43" s="83"/>
      <c r="D43" s="9" t="s">
        <v>11</v>
      </c>
      <c r="E43" s="10">
        <v>37525667</v>
      </c>
      <c r="F43" s="10">
        <v>166020</v>
      </c>
      <c r="G43" s="10">
        <v>0</v>
      </c>
      <c r="H43" s="10">
        <v>37691687</v>
      </c>
    </row>
    <row r="44" spans="1:8" x14ac:dyDescent="0.3">
      <c r="A44" s="84"/>
      <c r="B44" s="85"/>
      <c r="C44" s="85"/>
      <c r="D44" s="9" t="s">
        <v>12</v>
      </c>
      <c r="E44" s="10">
        <v>2312</v>
      </c>
      <c r="F44" s="10">
        <v>200001</v>
      </c>
      <c r="G44" s="10">
        <v>0</v>
      </c>
      <c r="H44" s="10">
        <v>202313</v>
      </c>
    </row>
  </sheetData>
  <mergeCells count="44">
    <mergeCell ref="A3:C3"/>
    <mergeCell ref="C18:C20"/>
    <mergeCell ref="A21:A23"/>
    <mergeCell ref="B21:B23"/>
    <mergeCell ref="C21:C23"/>
    <mergeCell ref="A12:A14"/>
    <mergeCell ref="B12:B14"/>
    <mergeCell ref="C12:C14"/>
    <mergeCell ref="A15:A17"/>
    <mergeCell ref="B15:B17"/>
    <mergeCell ref="C15:C17"/>
    <mergeCell ref="A6:A8"/>
    <mergeCell ref="B6:B8"/>
    <mergeCell ref="C6:C8"/>
    <mergeCell ref="A9:A11"/>
    <mergeCell ref="B9:B11"/>
    <mergeCell ref="H4:H5"/>
    <mergeCell ref="A18:A20"/>
    <mergeCell ref="B18:B20"/>
    <mergeCell ref="A24:A26"/>
    <mergeCell ref="B24:B26"/>
    <mergeCell ref="C24:C26"/>
    <mergeCell ref="C9:C11"/>
    <mergeCell ref="G4:G5"/>
    <mergeCell ref="D4:D5"/>
    <mergeCell ref="E4:E5"/>
    <mergeCell ref="F4:F5"/>
    <mergeCell ref="A4:C4"/>
    <mergeCell ref="A27:A29"/>
    <mergeCell ref="B27:B29"/>
    <mergeCell ref="C27:C29"/>
    <mergeCell ref="A30:A32"/>
    <mergeCell ref="B30:B32"/>
    <mergeCell ref="C30:C32"/>
    <mergeCell ref="A39:A41"/>
    <mergeCell ref="B39:B41"/>
    <mergeCell ref="C39:C41"/>
    <mergeCell ref="A42:C44"/>
    <mergeCell ref="A33:A35"/>
    <mergeCell ref="B33:B35"/>
    <mergeCell ref="C33:C35"/>
    <mergeCell ref="A36:A38"/>
    <mergeCell ref="B36:B38"/>
    <mergeCell ref="C36:C38"/>
  </mergeCells>
  <phoneticPr fontId="1" type="noConversion"/>
  <pageMargins left="0.7" right="0.7" top="0.75" bottom="0.75" header="0.3" footer="0.3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표지</vt:lpstr>
      <vt:lpstr>총괄표</vt:lpstr>
      <vt:lpstr>세입결산서</vt:lpstr>
      <vt:lpstr>세출결산서</vt:lpstr>
      <vt:lpstr>총괄표!Consolidate_Area</vt:lpstr>
      <vt:lpstr>총괄표!Print_Area</vt:lpstr>
      <vt:lpstr>표지!Print_Area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2021-02-19T04:47:40Z</cp:lastPrinted>
  <dcterms:created xsi:type="dcterms:W3CDTF">2021-01-27T00:37:44Z</dcterms:created>
  <dcterms:modified xsi:type="dcterms:W3CDTF">2021-02-19T04:47:43Z</dcterms:modified>
</cp:coreProperties>
</file>